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sebastian.bernal\AppData\Local\Microsoft\Windows\INetCache\Content.Outlook\OAIE08WG\"/>
    </mc:Choice>
  </mc:AlternateContent>
  <xr:revisionPtr revIDLastSave="0" documentId="13_ncr:1_{D8401302-EB83-4014-865E-77F9F736C27C}" xr6:coauthVersionLast="47" xr6:coauthVersionMax="47" xr10:uidLastSave="{00000000-0000-0000-0000-000000000000}"/>
  <bookViews>
    <workbookView xWindow="-110" yWindow="-110" windowWidth="19420" windowHeight="10420" tabRatio="686" firstSheet="4" activeTab="4" xr2:uid="{00000000-000D-0000-FFFF-FFFF00000000}"/>
  </bookViews>
  <sheets>
    <sheet name="Resumen Almacen" sheetId="1" state="hidden" r:id="rId1"/>
    <sheet name="SP" sheetId="4" state="hidden" r:id="rId2"/>
    <sheet name="IMPRESION TO - RO" sheetId="5" state="hidden" r:id="rId3"/>
    <sheet name="Lista SC" sheetId="22" state="hidden" r:id="rId4"/>
    <sheet name="Informacion Enlaces" sheetId="2" r:id="rId5"/>
    <sheet name="Información CO" sheetId="24" r:id="rId6"/>
    <sheet name="Servi" sheetId="28" state="hidden" r:id="rId7"/>
    <sheet name="RO Envia" sheetId="29" state="hidden" r:id="rId8"/>
    <sheet name="Ajuste" sheetId="27" state="hidden" r:id="rId9"/>
    <sheet name="Inter" sheetId="26" state="hidden" r:id="rId10"/>
    <sheet name="CO" sheetId="6" state="hidden" r:id="rId11"/>
    <sheet name="TO" sheetId="7" state="hidden" r:id="rId12"/>
  </sheets>
  <definedNames>
    <definedName name="_xlnm._FilterDatabase" localSheetId="2" hidden="1">'IMPRESION TO - RO'!$B$2:$G$31</definedName>
    <definedName name="_xlnm._FilterDatabase" localSheetId="5" hidden="1">'Información CO'!$A$1:$L$199</definedName>
    <definedName name="_xlnm._FilterDatabase" localSheetId="4" hidden="1">'Informacion Enlaces'!$A$2:$N$45</definedName>
    <definedName name="_xlnm._FilterDatabase" localSheetId="3" hidden="1">'Lista SC'!$A$1:$W$6</definedName>
    <definedName name="_xlnm.Print_Area" localSheetId="2">'IMPRESION TO - RO'!$B$1:$F$74</definedName>
    <definedName name="_xlnm.Print_Area" localSheetId="4">'Informacion Enlaces'!$A$2:$D$13</definedName>
    <definedName name="_xlnm.Print_Area" localSheetId="0">'Resumen Almacen'!$C$4:$Q$32</definedName>
    <definedName name="_xlnm.Print_Area" localSheetId="11">TO!$A$1:$G$19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2" i="24" l="1"/>
  <c r="L131" i="24"/>
  <c r="L129" i="24"/>
  <c r="L128" i="24"/>
  <c r="L126" i="24"/>
  <c r="L123" i="24"/>
  <c r="L121" i="24"/>
  <c r="L119" i="24"/>
  <c r="L115" i="24"/>
  <c r="L114" i="24"/>
  <c r="L113" i="24"/>
  <c r="L112" i="24"/>
  <c r="L111" i="24"/>
  <c r="L110" i="24"/>
  <c r="L109" i="24"/>
  <c r="L108" i="24"/>
  <c r="L107" i="24"/>
  <c r="L104" i="24"/>
  <c r="L103" i="24"/>
  <c r="L102" i="24"/>
  <c r="L101" i="24"/>
  <c r="L100" i="24"/>
  <c r="L99" i="24"/>
  <c r="L98" i="24"/>
  <c r="L97" i="24"/>
  <c r="L95" i="24"/>
  <c r="L93" i="24"/>
  <c r="L92" i="24"/>
  <c r="L89" i="24"/>
  <c r="L85" i="24"/>
  <c r="L83" i="24"/>
  <c r="L82" i="24"/>
  <c r="L81" i="24"/>
  <c r="L80" i="24"/>
  <c r="P47" i="4" l="1"/>
  <c r="P48" i="4" s="1"/>
  <c r="P49" i="4" s="1"/>
  <c r="J5" i="1"/>
  <c r="R5" i="1"/>
  <c r="J6" i="1"/>
  <c r="R6" i="1" s="1"/>
  <c r="J7" i="1"/>
  <c r="R7" i="1"/>
  <c r="J8" i="1"/>
  <c r="R8" i="1" s="1"/>
  <c r="J9" i="1"/>
  <c r="R9" i="1"/>
  <c r="J13" i="1"/>
  <c r="R13" i="1" s="1"/>
  <c r="J14" i="1"/>
  <c r="R14" i="1"/>
  <c r="F5" i="1"/>
  <c r="N5" i="1" s="1"/>
  <c r="N33" i="1" s="1"/>
  <c r="F6" i="1"/>
  <c r="N6" i="1"/>
  <c r="F7" i="1"/>
  <c r="N7" i="1" s="1"/>
  <c r="F8" i="1"/>
  <c r="N8" i="1"/>
  <c r="F9" i="1"/>
  <c r="N9" i="1" s="1"/>
  <c r="F10" i="1"/>
  <c r="N10" i="1"/>
  <c r="F11" i="1"/>
  <c r="N11" i="1" s="1"/>
  <c r="F12" i="1"/>
  <c r="N12" i="1"/>
  <c r="J12" i="1"/>
  <c r="J33" i="1"/>
  <c r="R34" i="1" l="1"/>
  <c r="R33" i="1"/>
  <c r="F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Gomez, Asley</author>
  </authors>
  <commentList>
    <comment ref="I33" authorId="0" shapeId="0" xr:uid="{D7D21E7A-59CB-420B-BA4A-98076DBAE895}">
      <text>
        <r>
          <rPr>
            <b/>
            <sz val="9"/>
            <color indexed="81"/>
            <rFont val="Tahoma"/>
            <family val="2"/>
          </rPr>
          <t>Gomez, Asley:</t>
        </r>
        <r>
          <rPr>
            <sz val="9"/>
            <color indexed="81"/>
            <rFont val="Tahoma"/>
            <family val="2"/>
          </rPr>
          <t xml:space="preserve">
Cambio de Dirección 28-Sep-2022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Gomez, Asley</author>
  </authors>
  <commentList>
    <comment ref="J71" authorId="0" shapeId="0" xr:uid="{7AE3577D-63D7-4AFE-BDB6-018418A8DFF8}">
      <text>
        <r>
          <rPr>
            <b/>
            <sz val="9"/>
            <color indexed="81"/>
            <rFont val="Tahoma"/>
            <family val="2"/>
          </rPr>
          <t>Gomez, Asley:</t>
        </r>
        <r>
          <rPr>
            <sz val="9"/>
            <color indexed="81"/>
            <rFont val="Tahoma"/>
            <family val="2"/>
          </rPr>
          <t xml:space="preserve">
4 Dias Real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Gomez, Asley</author>
  </authors>
  <commentList>
    <comment ref="I37" authorId="0" shapeId="0" xr:uid="{A26D3BE5-93AC-41ED-A124-19E98F2CE43F}">
      <text>
        <r>
          <rPr>
            <b/>
            <sz val="9"/>
            <color indexed="81"/>
            <rFont val="Tahoma"/>
            <family val="2"/>
          </rPr>
          <t>Gomez, Asley:</t>
        </r>
        <r>
          <rPr>
            <sz val="9"/>
            <color indexed="81"/>
            <rFont val="Tahoma"/>
            <family val="2"/>
          </rPr>
          <t xml:space="preserve">
4 Dias Real</t>
        </r>
      </text>
    </comment>
  </commentList>
</comments>
</file>

<file path=xl/sharedStrings.xml><?xml version="1.0" encoding="utf-8"?>
<sst xmlns="http://schemas.openxmlformats.org/spreadsheetml/2006/main" count="4812" uniqueCount="1578">
  <si>
    <t>Dia Semana</t>
  </si>
  <si>
    <t>Calendario Despachos Carga Consolidada (Almacen Central)</t>
  </si>
  <si>
    <t>Calendario Semanal</t>
  </si>
  <si>
    <t>LUNES</t>
  </si>
  <si>
    <t>MARTES</t>
  </si>
  <si>
    <t>MIERCOLES</t>
  </si>
  <si>
    <t>JUEVES</t>
  </si>
  <si>
    <t>VIERNES</t>
  </si>
  <si>
    <t>SABADO</t>
  </si>
  <si>
    <t>SE</t>
  </si>
  <si>
    <t>MARIA E. MERCHAN (Manizales)</t>
  </si>
  <si>
    <t>LUZ MARINA URIBE (Barranca)</t>
  </si>
  <si>
    <t>ANA NIETO (RIOHACHA)</t>
  </si>
  <si>
    <t>Ciere de Catalogos 3 Semanas</t>
  </si>
  <si>
    <t>NELSON GUASCA (Pereira)</t>
  </si>
  <si>
    <t>EN</t>
  </si>
  <si>
    <t>ANA R. FERNANDEZ (Monteria)</t>
  </si>
  <si>
    <t>DORIS CASTILLO (Neiva)</t>
  </si>
  <si>
    <t>ROSA AYALA (Bmanga)</t>
  </si>
  <si>
    <t>Cali-N.Granada</t>
  </si>
  <si>
    <t>OF. BUCARMANGA</t>
  </si>
  <si>
    <t>LILIANA ARIAS (Armenia)</t>
  </si>
  <si>
    <t>MARIA HELENA CORZO (Pdecuesta)</t>
  </si>
  <si>
    <t>NANCY CIFUENTES (Manizales)</t>
  </si>
  <si>
    <t xml:space="preserve">SE </t>
  </si>
  <si>
    <t>NANCY DIAZ (Floblanca)</t>
  </si>
  <si>
    <t>Maria Martinez (Aguachica)</t>
  </si>
  <si>
    <t>MABEL SCHMIDH (Ibague)</t>
  </si>
  <si>
    <t>MIRIAM SILVA (Cucuta)</t>
  </si>
  <si>
    <t>IRIS GRANADA (Cartago)</t>
  </si>
  <si>
    <t>OF. MEDELLIN</t>
  </si>
  <si>
    <t>Ae</t>
  </si>
  <si>
    <t>SC Bogota Americas</t>
  </si>
  <si>
    <t>Viviana (B/manga)</t>
  </si>
  <si>
    <t>Ucaris G. (Tierralta)</t>
  </si>
  <si>
    <t>Luz M. Puentes (Villavicencio)</t>
  </si>
  <si>
    <t>Oti Gonzalez (BUCARAMANGA)</t>
  </si>
  <si>
    <t>Julian Loaiza (Cali)</t>
  </si>
  <si>
    <t>M. Santiago (Valledupar)</t>
  </si>
  <si>
    <t>Rosalba Sanchez (ENVIGADO)</t>
  </si>
  <si>
    <t>Ana Gallego (Girardot)</t>
  </si>
  <si>
    <t>Ilduara Gallego (Bello)</t>
  </si>
  <si>
    <t>Carmen Gomez (Apartado)</t>
  </si>
  <si>
    <t>Nury Restrepo (ENVIGADO)</t>
  </si>
  <si>
    <t>MX</t>
  </si>
  <si>
    <t>Luz Stela R. (Bogota)</t>
  </si>
  <si>
    <t>Don Matias J.Aguirre (Antioquia)</t>
  </si>
  <si>
    <t>SC CALI</t>
  </si>
  <si>
    <t>NORYS ROMERO (Planeta Rica)</t>
  </si>
  <si>
    <t>Maria Vergara (Sincelejo)</t>
  </si>
  <si>
    <t>Luz M. Ocampo (Rionegro)</t>
  </si>
  <si>
    <t>Fanny Baena (SANTA MARTA)</t>
  </si>
  <si>
    <t xml:space="preserve">Ana Caballero (Sahagun) </t>
  </si>
  <si>
    <t>Sta Rosa de Cabal</t>
  </si>
  <si>
    <t>Nury Cely (SOGAMOSO)</t>
  </si>
  <si>
    <t>Lysdays Montes (Montelibano)</t>
  </si>
  <si>
    <t>Tulua - Gloria Vargas</t>
  </si>
  <si>
    <t>J. Clemencia (Villa Maria)</t>
  </si>
  <si>
    <t>E. Moscote (Riohacha)</t>
  </si>
  <si>
    <t>San Gil (Sofia Mejia)</t>
  </si>
  <si>
    <t>SANDRA PEÑA (Neiva)</t>
  </si>
  <si>
    <t>Jhon M. Giraldo (Medellin)</t>
  </si>
  <si>
    <t>Omary del R. (Acacias)</t>
  </si>
  <si>
    <t>Luz Gomez (Medellin)</t>
  </si>
  <si>
    <t>María Cecilia Martinez  (Giron)</t>
  </si>
  <si>
    <t>Maria Ruth Calderon (Tunja)</t>
  </si>
  <si>
    <t>Dora Victoria (La ceja)</t>
  </si>
  <si>
    <t>Yuli Muñoz (Pasto)</t>
  </si>
  <si>
    <t>Maria Cruz (Carepa)</t>
  </si>
  <si>
    <t>Gloria Cely (Duitama)</t>
  </si>
  <si>
    <t>Doriela Quiroz (Carepa)</t>
  </si>
  <si>
    <t>Barranquilla (Catalina Yutsy)</t>
  </si>
  <si>
    <t>Pilar Villamizar (Sabana Torres)</t>
  </si>
  <si>
    <t>Barranquilla Veronica Patiño)</t>
  </si>
  <si>
    <t>Luis Miguel Quiroz  (Lorica)</t>
  </si>
  <si>
    <t>Blanca Diaz (Medellin)</t>
  </si>
  <si>
    <t>TOTAL PROMEDIO ORDENES</t>
  </si>
  <si>
    <t>Curriers Autorizados</t>
  </si>
  <si>
    <t>Servientrega</t>
  </si>
  <si>
    <t>Frecuencia Despachos</t>
  </si>
  <si>
    <t>AE</t>
  </si>
  <si>
    <t>Aeromensajeria</t>
  </si>
  <si>
    <t>Una vez por Semana</t>
  </si>
  <si>
    <t>Maxilogis</t>
  </si>
  <si>
    <t>Dos vez por Semana</t>
  </si>
  <si>
    <t>Envia</t>
  </si>
  <si>
    <t>PT</t>
  </si>
  <si>
    <t>Ruta Interna Particular</t>
  </si>
  <si>
    <t>SP</t>
  </si>
  <si>
    <t>SERVICE POINT</t>
  </si>
  <si>
    <t>No.</t>
  </si>
  <si>
    <t>SPO</t>
  </si>
  <si>
    <t>SERVICE POINT ORIFLAME</t>
  </si>
  <si>
    <t>TO</t>
  </si>
  <si>
    <t>TEAM ORDERS</t>
  </si>
  <si>
    <t>CO</t>
  </si>
  <si>
    <t>COURIER OFFICE</t>
  </si>
  <si>
    <t>SAC</t>
  </si>
  <si>
    <t>Manizales - CALDAS</t>
  </si>
  <si>
    <t>Sabaneta - ANTIOQUÍA</t>
  </si>
  <si>
    <t>Carepa - ANTIOQUÍA</t>
  </si>
  <si>
    <t>Premios</t>
  </si>
  <si>
    <t>Pereira - RISARALDA</t>
  </si>
  <si>
    <t>Aguadas - CALDAS</t>
  </si>
  <si>
    <t>Carmén del Viboral - ANTIOQUÍA</t>
  </si>
  <si>
    <t>Administración</t>
  </si>
  <si>
    <t>Armenia - QUINDÍO</t>
  </si>
  <si>
    <t>Fusagasugá - CUNDINAMARCA</t>
  </si>
  <si>
    <t>Yarumal - ANTIOQUÍA</t>
  </si>
  <si>
    <t>Ventas</t>
  </si>
  <si>
    <t>Cartago - VALLE</t>
  </si>
  <si>
    <t>Turbaco - BOLÍVAR</t>
  </si>
  <si>
    <t>Domicilio</t>
  </si>
  <si>
    <t>B / bermeja - SANTANDER</t>
  </si>
  <si>
    <t>Acacías - META</t>
  </si>
  <si>
    <t>San Martín - CESAR</t>
  </si>
  <si>
    <t>Empleados</t>
  </si>
  <si>
    <t>Piedecuesta - SANTANDER</t>
  </si>
  <si>
    <t>Maicao - GUAJIRA</t>
  </si>
  <si>
    <t>Yopal - CASANARE</t>
  </si>
  <si>
    <t>SC Medellín</t>
  </si>
  <si>
    <t>Bucaramanga - SANTANDER</t>
  </si>
  <si>
    <t>Ayapel - CÓRDOBA</t>
  </si>
  <si>
    <t>San Juan del Cesar - GUAJIRA</t>
  </si>
  <si>
    <t>SC Bucaramanga</t>
  </si>
  <si>
    <t>Neiva - HUILA</t>
  </si>
  <si>
    <t>La Dorada - CALDAS</t>
  </si>
  <si>
    <t>Fonseca - GUAJIRA</t>
  </si>
  <si>
    <t>SC Cali</t>
  </si>
  <si>
    <t>Montería - CÓRDOBA</t>
  </si>
  <si>
    <t>Ocaña - NORTE SANTANDER</t>
  </si>
  <si>
    <t>San Marcos - SUCRE</t>
  </si>
  <si>
    <t>1XX</t>
  </si>
  <si>
    <t>Floridablanca - SANTANDER</t>
  </si>
  <si>
    <t>Tuluá - VALLE</t>
  </si>
  <si>
    <t>3XX</t>
  </si>
  <si>
    <t>Ibagué - TOLIMA</t>
  </si>
  <si>
    <t>Jamundí - VALLE</t>
  </si>
  <si>
    <t>5XX</t>
  </si>
  <si>
    <t>Cúcuta - NTE. SANTANDER</t>
  </si>
  <si>
    <t>Pivijay - MAGDALENA</t>
  </si>
  <si>
    <t>Aguachica - CESAR</t>
  </si>
  <si>
    <t>Chía - CUNDINAMARCA</t>
  </si>
  <si>
    <t>El Banco - MAGDALENA</t>
  </si>
  <si>
    <t>Cali - VALLE</t>
  </si>
  <si>
    <t>Málaga - SANTANDER</t>
  </si>
  <si>
    <t>Duitama - BOYACÁ</t>
  </si>
  <si>
    <t>San Martín - META</t>
  </si>
  <si>
    <t>Don Matías - ANTIOQUÍA</t>
  </si>
  <si>
    <t>Villavicencio - META</t>
  </si>
  <si>
    <t>Quibdó - CHOCÓ</t>
  </si>
  <si>
    <t>Sincelejo - SUCRE</t>
  </si>
  <si>
    <t>Pasto - NARIÑO</t>
  </si>
  <si>
    <t>San Juan del Cesar - LA GUAJIRA</t>
  </si>
  <si>
    <t>El Carmelo - VALLE</t>
  </si>
  <si>
    <t>Riohacha - GUAJIRA</t>
  </si>
  <si>
    <t>Pitalito - Huila</t>
  </si>
  <si>
    <t>Segovia - ANTIOQUIA</t>
  </si>
  <si>
    <t>Valledupar - CÉSAR</t>
  </si>
  <si>
    <t>San Rafael - ANTIOQUIA</t>
  </si>
  <si>
    <t>Bello - ANTIOQUÍA</t>
  </si>
  <si>
    <t>San Alberto - CESAR</t>
  </si>
  <si>
    <t>Apartadó - ANTIOQUÍA</t>
  </si>
  <si>
    <t>Villeta - CUNDINAMARCA</t>
  </si>
  <si>
    <t>Sabana de Torres - SANTANDER</t>
  </si>
  <si>
    <t>La Loma - CESAR</t>
  </si>
  <si>
    <t>Tierralta - CÓRDOBA</t>
  </si>
  <si>
    <t>Chinchina - CALDAS</t>
  </si>
  <si>
    <t>Sogamoso - BOYACÁ</t>
  </si>
  <si>
    <t>Itsmina - CHOCO</t>
  </si>
  <si>
    <t>Santa Marta - MAGDALENA</t>
  </si>
  <si>
    <t>Guamo - TOLIMA</t>
  </si>
  <si>
    <t>Turbo - ANTIOQUIA</t>
  </si>
  <si>
    <t>Envígado - ANTIOQUÍA</t>
  </si>
  <si>
    <t>El Bagre - ANTIOQUIA</t>
  </si>
  <si>
    <t>Villamaría - CALDAS</t>
  </si>
  <si>
    <t>Bogotá, D.C.</t>
  </si>
  <si>
    <t>Tunja - BOYACÁ</t>
  </si>
  <si>
    <t>IPT 2012</t>
  </si>
  <si>
    <t>%</t>
  </si>
  <si>
    <t>Montelibano - CÓRDOBA</t>
  </si>
  <si>
    <t>Enero</t>
  </si>
  <si>
    <t>Girardot - CUNDINAMARCA</t>
  </si>
  <si>
    <t>Febrero</t>
  </si>
  <si>
    <t>Rionegro - ANTIOQUIA</t>
  </si>
  <si>
    <t>Marzo</t>
  </si>
  <si>
    <t>Planeta Rica - CÓRDOBA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</si>
  <si>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</si>
  <si>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</si>
  <si>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</si>
  <si>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</si>
  <si>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</si>
  <si>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</si>
  <si>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</si>
  <si>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</si>
  <si>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</si>
  <si>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 /quilla - ATLÁNTICO</t>
  </si>
  <si>
    <t>Medellín - ANTIOQUÍA</t>
  </si>
  <si>
    <t>MULTIORDEN - TO</t>
  </si>
  <si>
    <t>COD.</t>
  </si>
  <si>
    <t>CIUDAD</t>
  </si>
  <si>
    <t>DEPARTAMENTO</t>
  </si>
  <si>
    <t>COURIER</t>
  </si>
  <si>
    <t>PROMESA ENTREGA</t>
  </si>
  <si>
    <t>SABANETA</t>
  </si>
  <si>
    <t>ANTIOQUIA</t>
  </si>
  <si>
    <t>SERVIENTREGA</t>
  </si>
  <si>
    <t>1 día</t>
  </si>
  <si>
    <t>Close</t>
  </si>
  <si>
    <t>AGUADAS</t>
  </si>
  <si>
    <t>CALDAS</t>
  </si>
  <si>
    <t>SERVIENTREGA PREMIER</t>
  </si>
  <si>
    <t>3 días</t>
  </si>
  <si>
    <t>FUSAGASUGÁ</t>
  </si>
  <si>
    <t>CUNDINAMARCA</t>
  </si>
  <si>
    <t>ENVIA</t>
  </si>
  <si>
    <t>TURBACO</t>
  </si>
  <si>
    <t>BOLÍVAR</t>
  </si>
  <si>
    <t>4 días</t>
  </si>
  <si>
    <t>ACACÍAS</t>
  </si>
  <si>
    <t>META</t>
  </si>
  <si>
    <t>AEROMENSAJERIA</t>
  </si>
  <si>
    <t>MAICAO</t>
  </si>
  <si>
    <t>LA GUAJIRA</t>
  </si>
  <si>
    <t>AYAPEL</t>
  </si>
  <si>
    <t>CÓRDOBA</t>
  </si>
  <si>
    <t>5 días</t>
  </si>
  <si>
    <t>LA DORADA</t>
  </si>
  <si>
    <t>OCAÑA</t>
  </si>
  <si>
    <t>NORTE SANTANDER</t>
  </si>
  <si>
    <t>2 días</t>
  </si>
  <si>
    <t>PIVIJAY</t>
  </si>
  <si>
    <t>MAGDALENA</t>
  </si>
  <si>
    <t>CHIA</t>
  </si>
  <si>
    <t>YOPAL</t>
  </si>
  <si>
    <t>CASANARE</t>
  </si>
  <si>
    <t>VILLAVICENCIO</t>
  </si>
  <si>
    <t>NEIVA</t>
  </si>
  <si>
    <t>HUILA</t>
  </si>
  <si>
    <t>SAN JUAN DEL CESAR</t>
  </si>
  <si>
    <t xml:space="preserve">Pitalito </t>
  </si>
  <si>
    <t>Cienaga</t>
  </si>
  <si>
    <t>Magdalena</t>
  </si>
  <si>
    <t>Pasto</t>
  </si>
  <si>
    <t>Nariño</t>
  </si>
  <si>
    <t>Mocoa</t>
  </si>
  <si>
    <t>Putumayo</t>
  </si>
  <si>
    <t>Puerto Asis</t>
  </si>
  <si>
    <t>Huila</t>
  </si>
  <si>
    <t>Barbosa</t>
  </si>
  <si>
    <t>Santander</t>
  </si>
  <si>
    <t>Santa Marta</t>
  </si>
  <si>
    <t>Frontino</t>
  </si>
  <si>
    <t>Antioquia</t>
  </si>
  <si>
    <t>Chinchina</t>
  </si>
  <si>
    <t>Caldas</t>
  </si>
  <si>
    <t>RECLAMO OFICINA - CO</t>
  </si>
  <si>
    <t>CAREPA</t>
  </si>
  <si>
    <t>CARMEN DEL VIBORAL</t>
  </si>
  <si>
    <t>YARUMAL</t>
  </si>
  <si>
    <t>SAN MARTÍN</t>
  </si>
  <si>
    <t>CESAR</t>
  </si>
  <si>
    <t>FONSECA</t>
  </si>
  <si>
    <t>SAN MARCOS</t>
  </si>
  <si>
    <t>SUCRE</t>
  </si>
  <si>
    <t>TULUÁ</t>
  </si>
  <si>
    <t>VALLE</t>
  </si>
  <si>
    <t>JAMUNDI</t>
  </si>
  <si>
    <t>AGUACHICA</t>
  </si>
  <si>
    <t>EL BANCO</t>
  </si>
  <si>
    <t>MALAGA</t>
  </si>
  <si>
    <t>SANTANDER</t>
  </si>
  <si>
    <t>SAN MARTIN</t>
  </si>
  <si>
    <t>QUIBDO</t>
  </si>
  <si>
    <t>CHOCÓ</t>
  </si>
  <si>
    <t>9 días</t>
  </si>
  <si>
    <t>PASTO</t>
  </si>
  <si>
    <t>NARIÑO</t>
  </si>
  <si>
    <t>EL CARMELO</t>
  </si>
  <si>
    <t>SEGOVIA</t>
  </si>
  <si>
    <t>SAN RAFAEL</t>
  </si>
  <si>
    <t>SAN ALBERTO</t>
  </si>
  <si>
    <t>VILLETA</t>
  </si>
  <si>
    <t>SABANA DE TORRES</t>
  </si>
  <si>
    <t>LA LOMA</t>
  </si>
  <si>
    <t>CHINCHINA</t>
  </si>
  <si>
    <t>ITSMINA</t>
  </si>
  <si>
    <t>CHOCO</t>
  </si>
  <si>
    <t>GUAMO</t>
  </si>
  <si>
    <t>TOLIMA</t>
  </si>
  <si>
    <t>TURBO</t>
  </si>
  <si>
    <t>EL BAGRE</t>
  </si>
  <si>
    <t>San juan de Uraba</t>
  </si>
  <si>
    <t>La calera</t>
  </si>
  <si>
    <t>Cundinamarca</t>
  </si>
  <si>
    <t>1 dia</t>
  </si>
  <si>
    <t>El Guamo</t>
  </si>
  <si>
    <t>Tolima</t>
  </si>
  <si>
    <t>3 dias</t>
  </si>
  <si>
    <t>Cimitarra</t>
  </si>
  <si>
    <t>Puerto Tejada</t>
  </si>
  <si>
    <t>Cauca</t>
  </si>
  <si>
    <t>2 dias</t>
  </si>
  <si>
    <t>Cotorra</t>
  </si>
  <si>
    <t>Córdoba</t>
  </si>
  <si>
    <t>Santander Quilichao</t>
  </si>
  <si>
    <t>Tibu</t>
  </si>
  <si>
    <t>Norte de Santander</t>
  </si>
  <si>
    <t>4 dias</t>
  </si>
  <si>
    <t>Palocabildo</t>
  </si>
  <si>
    <t>Orito</t>
  </si>
  <si>
    <t>Service Centre</t>
  </si>
  <si>
    <t>Nombre</t>
  </si>
  <si>
    <t>Estado</t>
  </si>
  <si>
    <t>LUN</t>
  </si>
  <si>
    <t>MAR</t>
  </si>
  <si>
    <t>MIE</t>
  </si>
  <si>
    <t>JUE</t>
  </si>
  <si>
    <t>VIE</t>
  </si>
  <si>
    <t>SAB</t>
  </si>
  <si>
    <t>Courier</t>
  </si>
  <si>
    <t>cw.delivery_delay</t>
  </si>
  <si>
    <t>cw.delivery_delay_break</t>
  </si>
  <si>
    <t>cw.delivery_delay_2</t>
  </si>
  <si>
    <t>c.centre_address_1</t>
  </si>
  <si>
    <t>c.centre_address_2</t>
  </si>
  <si>
    <t>c.centre_address_3</t>
  </si>
  <si>
    <t>c.distributor_number</t>
  </si>
  <si>
    <t>c.point_type</t>
  </si>
  <si>
    <t>c.e_mail</t>
  </si>
  <si>
    <t>c.use_for_online_reg</t>
  </si>
  <si>
    <t>c.vip_only</t>
  </si>
  <si>
    <t>c.generate_oosr</t>
  </si>
  <si>
    <t>c.telephone_number</t>
  </si>
  <si>
    <t>Centro Servicio - Bogota Sta Barbara</t>
  </si>
  <si>
    <t>Abierto</t>
  </si>
  <si>
    <t>Y</t>
  </si>
  <si>
    <t>Ruta Bogota</t>
  </si>
  <si>
    <t>CL 125 No. 21A-27</t>
  </si>
  <si>
    <t>BOGOTA D.C.</t>
  </si>
  <si>
    <t>0511001000010115</t>
  </si>
  <si>
    <t>X</t>
  </si>
  <si>
    <t/>
  </si>
  <si>
    <t>N</t>
  </si>
  <si>
    <t>Centro Servicio - MEDELLIN</t>
  </si>
  <si>
    <t>Ruta Antioquia</t>
  </si>
  <si>
    <t>CR 78A No. 49B-29 ESTADIO</t>
  </si>
  <si>
    <t>MEDELLIN - ANTIOQUIA</t>
  </si>
  <si>
    <t>0305001000</t>
  </si>
  <si>
    <t>Centro Servicio - BUCARAMANGA</t>
  </si>
  <si>
    <t>Ruta Santander</t>
  </si>
  <si>
    <t>CL 56 No. 32-54 CABECERA DEL LLANO</t>
  </si>
  <si>
    <t>BUCARAMANGA - SANTANDER</t>
  </si>
  <si>
    <t>0268001000</t>
  </si>
  <si>
    <t>oficina.bucaramanga@oriflame.com</t>
  </si>
  <si>
    <t>976956060</t>
  </si>
  <si>
    <t>Centro Servicio - CALI</t>
  </si>
  <si>
    <t>Ruta Sur</t>
  </si>
  <si>
    <t>Cr 44 # 5-53, Tequendama</t>
  </si>
  <si>
    <t>CALI - VALLE</t>
  </si>
  <si>
    <t>0476001000170091</t>
  </si>
  <si>
    <t>oficina.cali@oriflame.com</t>
  </si>
  <si>
    <t>Centro Servicio - Bogota Americas</t>
  </si>
  <si>
    <t>Av. de las Américas # 62-84  Lcl 250 B</t>
  </si>
  <si>
    <t>0511001000080565</t>
  </si>
  <si>
    <t>Distribución de pedidos</t>
  </si>
  <si>
    <t>Teléfonos contacto</t>
  </si>
  <si>
    <t>Ciudad</t>
  </si>
  <si>
    <t>Departamento</t>
  </si>
  <si>
    <t>Contacto entregas</t>
  </si>
  <si>
    <t>Días de corte</t>
  </si>
  <si>
    <t>Días de despachos</t>
  </si>
  <si>
    <t>Entrega de pedidos</t>
  </si>
  <si>
    <t>Promesa entrega (días)</t>
  </si>
  <si>
    <t>Dirección</t>
  </si>
  <si>
    <t>Teléfono fijo</t>
  </si>
  <si>
    <t>Celular 1</t>
  </si>
  <si>
    <t>Celular 2</t>
  </si>
  <si>
    <t>Celular 3</t>
  </si>
  <si>
    <t>Horario atención</t>
  </si>
  <si>
    <t>108</t>
  </si>
  <si>
    <t>Bucaramanga</t>
  </si>
  <si>
    <t>Rosa Elvira Ayala Quiroga</t>
  </si>
  <si>
    <t>Lunes / Miercoles</t>
  </si>
  <si>
    <t>Martes / Jueves</t>
  </si>
  <si>
    <t>Miercoles / Viernes</t>
  </si>
  <si>
    <t>Carrera 33 No. 104 - 03 Barrio Caldas</t>
  </si>
  <si>
    <t>(7) 631 07 87 - (7) 636 36 04</t>
  </si>
  <si>
    <t>311 592 67 76</t>
  </si>
  <si>
    <t>-</t>
  </si>
  <si>
    <t>Lu, Ma, Mi, Ju, Vi: 8:00 am a 12:00 m y 2:00 pm a 7:00 pm</t>
  </si>
  <si>
    <t>111</t>
  </si>
  <si>
    <t>Monteria</t>
  </si>
  <si>
    <t>Ana Rocío Fernández</t>
  </si>
  <si>
    <t>Jueves / Sábado</t>
  </si>
  <si>
    <t>Carrera 4 No. 23 - 12 Centro</t>
  </si>
  <si>
    <t>(4) 781 58 55</t>
  </si>
  <si>
    <t>321 686 67 92</t>
  </si>
  <si>
    <t>321 538 28 26</t>
  </si>
  <si>
    <t>Lu, Ma, Mi, Ju, Vi: 8:00 am a 6:00 pm ; Sa: 8:00 am a 2:00 pm</t>
  </si>
  <si>
    <t>113</t>
  </si>
  <si>
    <t>Floridablanca</t>
  </si>
  <si>
    <t>Nancy Janeth Díaz Zambrano</t>
  </si>
  <si>
    <t>Carrera 7 No. 7 - 08 Edificio Macalú</t>
  </si>
  <si>
    <t>(7) 691 48 92</t>
  </si>
  <si>
    <t>320 471 66 65</t>
  </si>
  <si>
    <t>317 512 32 18</t>
  </si>
  <si>
    <t>Lu, Mi, Vi: 4:00 pm a 7:00 pm</t>
  </si>
  <si>
    <t>128</t>
  </si>
  <si>
    <t>Valledupar</t>
  </si>
  <si>
    <t>Cesar</t>
  </si>
  <si>
    <t>Maribel Santiago Lemus</t>
  </si>
  <si>
    <t>Domingo / Miercoles</t>
  </si>
  <si>
    <t>Lunes / Jueves</t>
  </si>
  <si>
    <t>Jueves / Lunes</t>
  </si>
  <si>
    <t>Carrera 19 B1 No. 7 C - 31</t>
  </si>
  <si>
    <t>(5) 583 81 92</t>
  </si>
  <si>
    <t>315 653 10 95</t>
  </si>
  <si>
    <t>Lu, Mi: 8:00 am a 12:00 m y 2:30 pm a 6:00 pm ; Ma: 9:00 am a 12:00 m ; Ju, Vi: 2:00 pm a 6:00 pm</t>
  </si>
  <si>
    <t>138</t>
  </si>
  <si>
    <t>Otilia González y/o Crisanta Mejía</t>
  </si>
  <si>
    <t>Calle 14 No. 34 - 69 Barrio Pinos</t>
  </si>
  <si>
    <t>(7) 690 47 65</t>
  </si>
  <si>
    <t>318 389 52 43</t>
  </si>
  <si>
    <t>Lu, Ma, Mi, Ju, Vi, Sa: 7:00 am a 7:00 pm</t>
  </si>
  <si>
    <t>139</t>
  </si>
  <si>
    <t>Envígado</t>
  </si>
  <si>
    <t>Antioquía</t>
  </si>
  <si>
    <t>María Rosalba Sánchez Jímenez</t>
  </si>
  <si>
    <t>Calle 35 sur No. 42 - 42 LC 131 Barrio Parque</t>
  </si>
  <si>
    <t>(4) 598 77 35</t>
  </si>
  <si>
    <t>317 349 00 18</t>
  </si>
  <si>
    <t>Lu, Ma, Mi, Ju, Vi: 10:00 am a 12:00 m y 2:00 pm a 6:00 pm ; Sa: 10:00 am a 3:00 pm</t>
  </si>
  <si>
    <t>142</t>
  </si>
  <si>
    <t>Villamaría</t>
  </si>
  <si>
    <t>Julia Clemencia Valencia Osorio</t>
  </si>
  <si>
    <t>Domingo / Martes</t>
  </si>
  <si>
    <t>Lunes / Miércoles</t>
  </si>
  <si>
    <t>Carrera 5 A No. 6 - 26</t>
  </si>
  <si>
    <t>320 788 31 34</t>
  </si>
  <si>
    <t>Ma, Mi: 2:00 pm a 7:00 pm ; Vi: 6:00 pm a 7:00 pm</t>
  </si>
  <si>
    <t>149</t>
  </si>
  <si>
    <t>Rionegro</t>
  </si>
  <si>
    <t>Luz Mary Ocampo Florez</t>
  </si>
  <si>
    <t>Carrera 48 No. 50 - 51 Local 184 Centro Comercial San Francisco</t>
  </si>
  <si>
    <t>(4) 6145580</t>
  </si>
  <si>
    <t>315 500 01 67</t>
  </si>
  <si>
    <t>Lu, Mi, Vi: 10:00 am a 1:00 pm y 2:00 am a 4:00 pm</t>
  </si>
  <si>
    <t>152</t>
  </si>
  <si>
    <t>Acacias</t>
  </si>
  <si>
    <t>Meta</t>
  </si>
  <si>
    <t>Omary del Rosario Padilla de Jaramillo</t>
  </si>
  <si>
    <t>Martes / Viernes</t>
  </si>
  <si>
    <t>Carrera 18 No. 7 A - 03 Barrio Pablo Emilio Riveros</t>
  </si>
  <si>
    <t>310 779 18 24</t>
  </si>
  <si>
    <t>Lu, Ma, Mi, Ju, Vi, Sa: 8:30 am a 12:30 pm ; Sa: 9:30 am a 12:00 m</t>
  </si>
  <si>
    <t>154</t>
  </si>
  <si>
    <t>Fanny Barbosa y/o Ulpiano Tapias</t>
  </si>
  <si>
    <t>Miércoles / Viernes</t>
  </si>
  <si>
    <t>Calle 105 No. 17 - 10 Local 4 Edificio Torre Miro, Barrio El Rocío</t>
  </si>
  <si>
    <t>317 515 51 48</t>
  </si>
  <si>
    <t>316 303 10 53</t>
  </si>
  <si>
    <t>Lu, Mi; Ju: 8:00 am a 12:00 m ; Mi, Vi: 2:00 pm a 6:00 pm</t>
  </si>
  <si>
    <t>162</t>
  </si>
  <si>
    <t>Yuli Marcela Muñoz Erazo</t>
  </si>
  <si>
    <t>Domingo</t>
  </si>
  <si>
    <t>Lunes</t>
  </si>
  <si>
    <t>Miercoles</t>
  </si>
  <si>
    <t>Calle 18 No. 23 - 36 Oficina 404 Edificio Banco de Occidente</t>
  </si>
  <si>
    <t>(8) 737 28 20</t>
  </si>
  <si>
    <t>321 722 88 81</t>
  </si>
  <si>
    <t>Ma: 8:00 am a 12:00 m ; Ma, Mi, Ju: 2:00 pm a 6:00 pm</t>
  </si>
  <si>
    <t>178</t>
  </si>
  <si>
    <t>San Juan del Cesar</t>
  </si>
  <si>
    <t>La Guajira</t>
  </si>
  <si>
    <t>Eneida del Rosario Díaz Oñate</t>
  </si>
  <si>
    <t>Calle 2 No. 14 - 42 Barrio El Carmen</t>
  </si>
  <si>
    <t>(5) 774 00 26</t>
  </si>
  <si>
    <t>317 666 73 40</t>
  </si>
  <si>
    <t>300 844 15 67</t>
  </si>
  <si>
    <t>Lu, Ma: 3:00 pm a 6:00 pm</t>
  </si>
  <si>
    <t>181</t>
  </si>
  <si>
    <t>Sincelejo</t>
  </si>
  <si>
    <t>Sucre</t>
  </si>
  <si>
    <t>Nelvi Noriega Martínez</t>
  </si>
  <si>
    <t>Carrera 12 No. 25 C - 04 Apto. 201</t>
  </si>
  <si>
    <t>(5) 280 97 09</t>
  </si>
  <si>
    <t>301 575 39 52</t>
  </si>
  <si>
    <t>314 506 61 80</t>
  </si>
  <si>
    <t>Lu, Ma, Mi, Ju, Vi, Sa: 8:00 am a 12:00 m</t>
  </si>
  <si>
    <t>192</t>
  </si>
  <si>
    <t>Chinchiná</t>
  </si>
  <si>
    <t>Martha Yaneth Vargas Blandón</t>
  </si>
  <si>
    <t>Martes</t>
  </si>
  <si>
    <t>Miércoles</t>
  </si>
  <si>
    <t>Jueves</t>
  </si>
  <si>
    <t>Carrera 9 bis No. 6 - 45 Barrio Kennedy</t>
  </si>
  <si>
    <t>(6) 840 35 97</t>
  </si>
  <si>
    <t>314 616 17 23</t>
  </si>
  <si>
    <t>310 458 47 01</t>
  </si>
  <si>
    <t>321 685 46 57</t>
  </si>
  <si>
    <t>Ma, Ju, Vi: 2:00 pm a 6:00 pm ; Sa: 2:00 pm a 4:00 pm</t>
  </si>
  <si>
    <t>Boyacá</t>
  </si>
  <si>
    <t>208</t>
  </si>
  <si>
    <t>Erika Lorena Rojas Buitrago</t>
  </si>
  <si>
    <t>Carrera 9 No. 25 - 144 Barrio Villa del Norte</t>
  </si>
  <si>
    <t>(8) 420 57 49</t>
  </si>
  <si>
    <t>311 474 04 65</t>
  </si>
  <si>
    <t>316 448 64 91</t>
  </si>
  <si>
    <t>Lu, Ma, Mi, Ju, Vi, Sa: 8:00 am a 10:00 am; Lu, Ma, Mi, Ju, Vi: 2:00 pm a 3:00 pm</t>
  </si>
  <si>
    <t>209</t>
  </si>
  <si>
    <t>Candelaria</t>
  </si>
  <si>
    <t>Valle del Cauca</t>
  </si>
  <si>
    <t>Luz Denny Meneses Palacios</t>
  </si>
  <si>
    <t>Manzana 1 Casa 28 Poblado Campestre, Vía Candelaria</t>
  </si>
  <si>
    <t>(2) 260 53 76</t>
  </si>
  <si>
    <t>314 649 89 66</t>
  </si>
  <si>
    <t>310 849 60 92</t>
  </si>
  <si>
    <t>Lu, Mi, Vi: 9:00 am a 12:00 m y 2:00 pm a 4:00 pm</t>
  </si>
  <si>
    <t>212</t>
  </si>
  <si>
    <t>Ibagué</t>
  </si>
  <si>
    <t>Irma Cifuentes Valero</t>
  </si>
  <si>
    <t>Calle 31 No. 9 A - 36 Barrio San Simón (detrás del Colegio Normal Superior)</t>
  </si>
  <si>
    <t>(8) 2590117</t>
  </si>
  <si>
    <t>310 247 93 41</t>
  </si>
  <si>
    <t>Lu, Ma, Mi, Ju, Vi: 2:00 pm a 6:00 pm</t>
  </si>
  <si>
    <t>216</t>
  </si>
  <si>
    <t>Piedecuesta</t>
  </si>
  <si>
    <t>Lyda Yisel Gamboa López</t>
  </si>
  <si>
    <t>219</t>
  </si>
  <si>
    <t>Villavicencio</t>
  </si>
  <si>
    <t>Gloria Esperanza Anaya Carvajal</t>
  </si>
  <si>
    <t>315 342 75 60</t>
  </si>
  <si>
    <t>Lu, Ma, Mi, Ju, Vi: 3:00 pm a 5:00 pm</t>
  </si>
  <si>
    <t>224</t>
  </si>
  <si>
    <t>Socorro</t>
  </si>
  <si>
    <t>Liliana Yaneth Guerrero Calderón</t>
  </si>
  <si>
    <t>(7) 727 28 63</t>
  </si>
  <si>
    <t>322 250 80 98</t>
  </si>
  <si>
    <t>318 593 88 36</t>
  </si>
  <si>
    <t>Lu, Ma, Mi, Ju, Vi, Sa: 9:00 am a 12:00 m y 3:00 pm a 7:00 pm</t>
  </si>
  <si>
    <t>231</t>
  </si>
  <si>
    <t>Yopal</t>
  </si>
  <si>
    <t>Casanare</t>
  </si>
  <si>
    <t>Nini Johanna Morales Forero</t>
  </si>
  <si>
    <t>Miercoles / Sábado</t>
  </si>
  <si>
    <t>Calle 11 # 19 -23 Barrio Centro</t>
  </si>
  <si>
    <t>(8) 633 28 58</t>
  </si>
  <si>
    <t>310 782 38 60</t>
  </si>
  <si>
    <t>Ma, Ju, Vi: 8:00 am a 11:00 am y 5:00 pm a 8:00 pm ; Sa: 9:00 am a 11:00 am</t>
  </si>
  <si>
    <t>236</t>
  </si>
  <si>
    <t>Barrancabermeja</t>
  </si>
  <si>
    <t>Maryeli Quintana Vanegas</t>
  </si>
  <si>
    <t>Calle 54 No. 36 E - 105  Apt. 105 Barrio 1 de Mayo</t>
  </si>
  <si>
    <t>316 800 03 27</t>
  </si>
  <si>
    <t>Lu, Ma, Mi, Ju, Vi, Sa: 9:00 am a 12:00 m y 2:00 pm a 5:30 pm</t>
  </si>
  <si>
    <t>241</t>
  </si>
  <si>
    <t>San Vicente Del Chucurì</t>
  </si>
  <si>
    <t>Carmen Cecilia Cristancho</t>
  </si>
  <si>
    <t>Viernes</t>
  </si>
  <si>
    <t>Calle 10 No. 8 – 25 barrio El Centro</t>
  </si>
  <si>
    <t>Lu, Ma, Mi, Ju, Vi, Sa: 8:00 am a 12:00 m y 2:00 pm a 6:00 pm</t>
  </si>
  <si>
    <t>242</t>
  </si>
  <si>
    <t>Tame</t>
  </si>
  <si>
    <t>Arauca</t>
  </si>
  <si>
    <t>Carlina Blanco</t>
  </si>
  <si>
    <t>Domingo / Míercoles</t>
  </si>
  <si>
    <t>Jueves / Martes</t>
  </si>
  <si>
    <t>Calle 19 No. 12 – 57 barrio 20 de julio</t>
  </si>
  <si>
    <t>Lu, Ma, Mi, Ju, Vi, Sa: 9:00 am a 12:00 m y 2:00 pm a 5:00 pm</t>
  </si>
  <si>
    <t>Caquetá</t>
  </si>
  <si>
    <t>244</t>
  </si>
  <si>
    <t>Yarima</t>
  </si>
  <si>
    <t>Luz Marina Nariño Perez</t>
  </si>
  <si>
    <t>Viernes / Miércoles</t>
  </si>
  <si>
    <t>CRA 7 # 10 - 02 LC 1 BRR PEDRO ELIAS - YARIMA</t>
  </si>
  <si>
    <t>Lu, Ma, Mi, Ju, Vi, Sa: 8:00 am a 11:00 am y 3:00 pm a 6:00 pm</t>
  </si>
  <si>
    <t>245</t>
  </si>
  <si>
    <t>San José Del Guaviare</t>
  </si>
  <si>
    <t>Guaviare</t>
  </si>
  <si>
    <t xml:space="preserve">Orlando Camacho </t>
  </si>
  <si>
    <t xml:space="preserve">Calle 22 No 28 -27 Barrio Popular </t>
  </si>
  <si>
    <t>3176720716</t>
  </si>
  <si>
    <t>Mi, Vi, 9:00 am a 11:00 am y 7:00 pm a 9:00 pm</t>
  </si>
  <si>
    <t>247</t>
  </si>
  <si>
    <t xml:space="preserve">Sogamoso </t>
  </si>
  <si>
    <t>Gloria Constanza Cely Rincón</t>
  </si>
  <si>
    <t>Domingo / Miércoles</t>
  </si>
  <si>
    <t>249</t>
  </si>
  <si>
    <t xml:space="preserve">Cali </t>
  </si>
  <si>
    <t xml:space="preserve">Nancy Vélez Hurtado </t>
  </si>
  <si>
    <t xml:space="preserve">Calle 1 C Bis # 71-32 </t>
  </si>
  <si>
    <t>Mi, Vi: 3:00 pm a 8:00 pm.</t>
  </si>
  <si>
    <t>Lu,Ma,Mi,Ju,Vi: 8:00 am a 6:00 pm; Sab: 9:00 am a 01:00 pm</t>
  </si>
  <si>
    <t>900</t>
  </si>
  <si>
    <t>Cartago</t>
  </si>
  <si>
    <t>CALLE 12 # 02 - 50 LOCAL 7</t>
  </si>
  <si>
    <t>Lu,Ma,Mi,Ju,Vi: 8:00 am a 12:00 m</t>
  </si>
  <si>
    <t>901</t>
  </si>
  <si>
    <t>Armenia</t>
  </si>
  <si>
    <t>Quindio</t>
  </si>
  <si>
    <t>Martha Cecilia Rendón</t>
  </si>
  <si>
    <t>CRA 14 # 60 N - 60 APT 105 EDF PORTAL DE COCORA</t>
  </si>
  <si>
    <t>Lu,Ma,Mi,Ju,Vi: 8:00 am a 6:00 pm</t>
  </si>
  <si>
    <t>902</t>
  </si>
  <si>
    <t>Dosquebradas</t>
  </si>
  <si>
    <t>Risaralda</t>
  </si>
  <si>
    <t>Gloria Yaned Hurtado</t>
  </si>
  <si>
    <t>MZ 30 CS 15 LA SULTANA</t>
  </si>
  <si>
    <t>Lu,Ma,Mi,Ju,Vi: 8:00 am a 2:00 pm</t>
  </si>
  <si>
    <t>903</t>
  </si>
  <si>
    <t>Santa Rosa de Cabal</t>
  </si>
  <si>
    <t>Aseneth Candamil</t>
  </si>
  <si>
    <t>904</t>
  </si>
  <si>
    <t>Blanca Ruth Moncada</t>
  </si>
  <si>
    <t>CLL 38 # 1 B - 38 MZ C CS 7 BRR MONTE ESMERALDA</t>
  </si>
  <si>
    <t>905</t>
  </si>
  <si>
    <t>Sebastian Jaramillo Rojas</t>
  </si>
  <si>
    <t>CLL 9 NTE # 16 - 01 CS 2 BRR PROVIDENCIA</t>
  </si>
  <si>
    <t>906</t>
  </si>
  <si>
    <t>Aracelly Díaz</t>
  </si>
  <si>
    <t>MZ 3 CS 1 PS 2 - VILLA LAURA</t>
  </si>
  <si>
    <t>907</t>
  </si>
  <si>
    <t>Manizales</t>
  </si>
  <si>
    <t>Maria Emilia Merchán</t>
  </si>
  <si>
    <t>CRA 21 # 64 A - 33 APT 809 MULTIPLAZA EL CABLE</t>
  </si>
  <si>
    <t>Puerto Asís</t>
  </si>
  <si>
    <t>Dioselina peña Mejía</t>
  </si>
  <si>
    <t>Casa JTO PA - 5004 B. Barrio Buenos Aires</t>
  </si>
  <si>
    <t>Lu,Ma,Mi,Ju,Vi; Sab: 8:00 am a 12:00 y 1:00 pm a 5:00 pm</t>
  </si>
  <si>
    <t>Courrier</t>
  </si>
  <si>
    <t>Teléfono</t>
  </si>
  <si>
    <t>Horario de atención</t>
  </si>
  <si>
    <t>Promesa de Entrega</t>
  </si>
  <si>
    <t>Validción Promesa de Entrega</t>
  </si>
  <si>
    <t>Frecuencia</t>
  </si>
  <si>
    <t>Validación</t>
  </si>
  <si>
    <t>Carepa</t>
  </si>
  <si>
    <t>Calle 77 No. 78 - 04</t>
  </si>
  <si>
    <t>(4) 823 62 92</t>
  </si>
  <si>
    <t>L a V: 8:00 am a 12:00 m y 2:00 pm a 6:00 pm</t>
  </si>
  <si>
    <t>Habilitar</t>
  </si>
  <si>
    <t>LUN, MAR, MIE, JUE, VIE, SAB</t>
  </si>
  <si>
    <t>Carmen del Viboral</t>
  </si>
  <si>
    <t>Calle 30 No. 32 - 27</t>
  </si>
  <si>
    <t>(4) 543 29 67</t>
  </si>
  <si>
    <t>L a V: 8:00 am a 12:30 pm y 1:30 pm a 6:00 pm</t>
  </si>
  <si>
    <t>Yarumal</t>
  </si>
  <si>
    <t>Carrera 20 No. 21 - 02</t>
  </si>
  <si>
    <t>(4) 853 64 70</t>
  </si>
  <si>
    <t>L a V: 9:00 am a 6:00 pm</t>
  </si>
  <si>
    <t>Aguadas</t>
  </si>
  <si>
    <t>Calle 7 No. 6 - 28</t>
  </si>
  <si>
    <t>(6) 851 59 11</t>
  </si>
  <si>
    <t>L a V: 8:00 am a 1:00 pm y 2:00 pm a 7:00 pm</t>
  </si>
  <si>
    <t>LUN, MIE, VIE</t>
  </si>
  <si>
    <t>San Martín</t>
  </si>
  <si>
    <t xml:space="preserve">Carrera 7 No. 16 - 03 </t>
  </si>
  <si>
    <t>(5) 554 85 91</t>
  </si>
  <si>
    <t>Calle 10 No. 21 - 48</t>
  </si>
  <si>
    <t>(8) 635 44 87</t>
  </si>
  <si>
    <t>L a V: 8:00 am a 12:00 m y 1:00 pm a 6:00 pm</t>
  </si>
  <si>
    <t>Carrera 5 No. 4 - 05 Local 4</t>
  </si>
  <si>
    <t>(5) 774 01 21</t>
  </si>
  <si>
    <t>Fonseca</t>
  </si>
  <si>
    <t>Calle 13 No. 20 - 59</t>
  </si>
  <si>
    <t>(5) 775 56 31</t>
  </si>
  <si>
    <t>San Marcos</t>
  </si>
  <si>
    <t>Calle 18 No. 25 - 22</t>
  </si>
  <si>
    <t>(5) 295 50 19</t>
  </si>
  <si>
    <t>L a V: 8:00 am a 12:00 m y 2:00 pm a 5:30 pm</t>
  </si>
  <si>
    <t>Tuluá</t>
  </si>
  <si>
    <t>Carrera 30 No. 21 - 05</t>
  </si>
  <si>
    <t>(2) 225 64 36</t>
  </si>
  <si>
    <t>Aguachica</t>
  </si>
  <si>
    <t>Calle 5 No. 18 - 03 Local 4</t>
  </si>
  <si>
    <t>(5) 565 01 79</t>
  </si>
  <si>
    <t>El Banco</t>
  </si>
  <si>
    <t>Calle 4 y 5 entre Carreras 4 y 5, Edificio Telecóm</t>
  </si>
  <si>
    <t>(5) 429 30 99</t>
  </si>
  <si>
    <t>Malaga</t>
  </si>
  <si>
    <t>Carrera 9 No. 11 -  41</t>
  </si>
  <si>
    <t>(7) 661 73 45</t>
  </si>
  <si>
    <t>MAR, JUE, SAB</t>
  </si>
  <si>
    <t>Carrera 6 No. 10 - 11</t>
  </si>
  <si>
    <t>(8) 648 54 49</t>
  </si>
  <si>
    <t>El Carmelo</t>
  </si>
  <si>
    <t>Carrera 13 No. 12 - 00 Barrio El Carmelo</t>
  </si>
  <si>
    <t>LUN, MAR, MIE, JUE, VIE</t>
  </si>
  <si>
    <t>San Alberto</t>
  </si>
  <si>
    <t>Carrera 3 No. 5 - 28</t>
  </si>
  <si>
    <t>Villeta</t>
  </si>
  <si>
    <t>Calle 5 No. 6 - 17 Local 101 Centro Comercial Imperio</t>
  </si>
  <si>
    <t>L a V: 8:00 am a 6:00 pm</t>
  </si>
  <si>
    <t>Sabana de Torres</t>
  </si>
  <si>
    <t xml:space="preserve">Carrera 11 No. 14 - 87 </t>
  </si>
  <si>
    <t>L a S: 8:00 am a 12:00 m ; L a V: 2:00 pm a 6:00 pm</t>
  </si>
  <si>
    <t>La Loma</t>
  </si>
  <si>
    <t>Carrera 4 No. 2 - 31</t>
  </si>
  <si>
    <t>(5) 553 32 05</t>
  </si>
  <si>
    <t>L a V: 8:00 am a 12:00 m y 2:00 pm a 5:00 pm</t>
  </si>
  <si>
    <t>Itsmina</t>
  </si>
  <si>
    <t>Chocó</t>
  </si>
  <si>
    <t>Carrera 7 No. 15 - 80 Barrio Las Mercedes</t>
  </si>
  <si>
    <t>(4) 670 23 14</t>
  </si>
  <si>
    <t>L a V: 8:00 am a 7:00 pm ; S: 8:00 am a 1:00 pm</t>
  </si>
  <si>
    <t>Guamo</t>
  </si>
  <si>
    <t>Calle 10 No. 11 - 53</t>
  </si>
  <si>
    <t>(8) 227 26 20</t>
  </si>
  <si>
    <t>L a V: 8:00 am a 6:00 pm ; S: 8:00 am a 5:00 pm</t>
  </si>
  <si>
    <t>Turbo</t>
  </si>
  <si>
    <t>Calle 101 No. 14 B - 34</t>
  </si>
  <si>
    <t>(4) 827 74 34</t>
  </si>
  <si>
    <t>L a V: 8:00 am a 6:00 pm ; S: 9:00 am a 12:00 m</t>
  </si>
  <si>
    <t>San Juan de Urabá</t>
  </si>
  <si>
    <t>Calle 19 Salida Arboletes - Barrio El Prado</t>
  </si>
  <si>
    <t>(4) 821 25 21</t>
  </si>
  <si>
    <t>L a V: 7:00 am a 12:00 m y 2:00 pm a 6:00 pm</t>
  </si>
  <si>
    <t>La Calera</t>
  </si>
  <si>
    <t>Calle 8 No. 2 B - 08</t>
  </si>
  <si>
    <t>(1) 875 76 64</t>
  </si>
  <si>
    <t>L a V: 8:00 am a 7:00 pm ; S: 8:00 am a 4:00 pm</t>
  </si>
  <si>
    <t>Calle 7 No. 3 - 25</t>
  </si>
  <si>
    <t>(7) 626 11 38</t>
  </si>
  <si>
    <t>Carrera 20 No. 16 - 70 Barrio El Centro</t>
  </si>
  <si>
    <t>(2) 828 45 02</t>
  </si>
  <si>
    <t>Carrera 15 No. 9 - 15 Barrio Las Américas</t>
  </si>
  <si>
    <t>(4) 767 52 22</t>
  </si>
  <si>
    <t>Santander de Quilichao</t>
  </si>
  <si>
    <t>Carrera 10 No. 5 - 66</t>
  </si>
  <si>
    <t>(2) 844 22 00 / (2) 844 22 01</t>
  </si>
  <si>
    <t>L a V: 8:00 am a 6:00 pm ; S: 8:00 am a 4:00 pm</t>
  </si>
  <si>
    <t>Tibú</t>
  </si>
  <si>
    <t>Av. 5 Terminal de Transporte Local 503</t>
  </si>
  <si>
    <t>(7) 566 34 01</t>
  </si>
  <si>
    <t>Calle 6 No. 6 - 86</t>
  </si>
  <si>
    <t>Calle 8 No. 11 - 34 Barrio Marco Fidel Suárez</t>
  </si>
  <si>
    <t>(8) 429 07 90</t>
  </si>
  <si>
    <t>El Tambo</t>
  </si>
  <si>
    <t>Carrera 11 No. 3 - 41 Plaza Principal</t>
  </si>
  <si>
    <t>(2) 745 02 22</t>
  </si>
  <si>
    <t>San Andrés</t>
  </si>
  <si>
    <t>Calle 9 No. 10 A - 93 Sector School House</t>
  </si>
  <si>
    <t>318 369 75 33 / 317 436 33 59</t>
  </si>
  <si>
    <t>L a V: 8:00 am a 12:00 m y 2:00 pm a 6:00 pm ; S: 8:00 am a 1:00 pm</t>
  </si>
  <si>
    <t>MAR, JUE</t>
  </si>
  <si>
    <t>Necoclí</t>
  </si>
  <si>
    <t xml:space="preserve">Calle 50 No. 45 - 35 </t>
  </si>
  <si>
    <t>Arcabuco</t>
  </si>
  <si>
    <t>Calle 4 No. 6 - 36 Centro</t>
  </si>
  <si>
    <t>L a D: 8:00 am a 8:00 pm</t>
  </si>
  <si>
    <t>Algeciras</t>
  </si>
  <si>
    <t>Carrera 5 No. 4 - 22</t>
  </si>
  <si>
    <t>(8) 838 20 34</t>
  </si>
  <si>
    <t>Fusagasugá</t>
  </si>
  <si>
    <t>Transversal 12 No. 18 - 36</t>
  </si>
  <si>
    <t>(1) 867 10 43 / (1) 867 13 33</t>
  </si>
  <si>
    <t>L a V: 8:30 am a 12:00 m y 2:00 pm a 6:00 pm</t>
  </si>
  <si>
    <t>Caucasia</t>
  </si>
  <si>
    <t>Carrera 20 No. 11 - 64 Troncal</t>
  </si>
  <si>
    <t>L a V: 8:00 am a 6:00 pm ; S: 8:00 am a 3:00 pm</t>
  </si>
  <si>
    <t>Acapulco</t>
  </si>
  <si>
    <t xml:space="preserve">Manzana 13 Lote 2 </t>
  </si>
  <si>
    <t>(7) 679 78 04</t>
  </si>
  <si>
    <t>L a V: 8:00 am a 6:00 pm ; S: 8:00 am a 6:00 pm</t>
  </si>
  <si>
    <t>Currulao</t>
  </si>
  <si>
    <t>Carrera 50 No. 48 - 25</t>
  </si>
  <si>
    <t>L a S: 7:00 am a 7:00 pm ; D: 8:00 am a 5:00 pm</t>
  </si>
  <si>
    <t>El Bagre</t>
  </si>
  <si>
    <t xml:space="preserve">Carrera 48 Av. La Juventud </t>
  </si>
  <si>
    <t>L a V: 8:00 am a 12:00 m y 2:00 pm a 6:00 pm ; S: 8:00 am a 5:00 pm</t>
  </si>
  <si>
    <t>Mariquita</t>
  </si>
  <si>
    <t>Carrera 6 No. 7 - 24</t>
  </si>
  <si>
    <t>L a V: 8:00 am a 7:00 pm ; S: 8:00 am a 5:00 pm</t>
  </si>
  <si>
    <t>La Gran Vía</t>
  </si>
  <si>
    <t>Transversal 9 No. 5 - 20</t>
  </si>
  <si>
    <t>L a V: 8:00 am a 5:00 pm ; S: 8:00 am a 1:00 pm</t>
  </si>
  <si>
    <t>Urrao</t>
  </si>
  <si>
    <t>Calle 29 No. 30 - 75 Parque Principal</t>
  </si>
  <si>
    <t>L a S: 9:00 am a 7:00 pm</t>
  </si>
  <si>
    <t>Puerto Escondido</t>
  </si>
  <si>
    <t>Diagonal al Banco Agrario - Barrio El Progreso</t>
  </si>
  <si>
    <t>San José del Guaviare</t>
  </si>
  <si>
    <t>Carrera 20 No. 10 - 56</t>
  </si>
  <si>
    <t>Granada</t>
  </si>
  <si>
    <t>Carrera 13 No. 16 - 16 Local 2</t>
  </si>
  <si>
    <t>Santa Sofía</t>
  </si>
  <si>
    <t>Calle 4 No. 3 - 80</t>
  </si>
  <si>
    <t>L a V: 9:00 am a 12:00 m y 2:00 pm a 6:30 pm ; S y D: 9:00 am a 2:00 pm</t>
  </si>
  <si>
    <t>Santafé de Antioquía</t>
  </si>
  <si>
    <t>Calle 9 No. 8 - 22</t>
  </si>
  <si>
    <t>L a V: 8:00 am a 12:00 m y 2:00 pm a 6:00 pm ; L a S: 8:00 am a 1:00 pm y 2:00 pm a 5:00 pm ; D: 10:00 am a 5:00 pm</t>
  </si>
  <si>
    <t>Tello</t>
  </si>
  <si>
    <t>Carrera 4 No. 3 - 08</t>
  </si>
  <si>
    <t>L a S: 8:00 am a 6:00 pm</t>
  </si>
  <si>
    <t>Orocué</t>
  </si>
  <si>
    <t>Diagonal 4 No. 15 - 18</t>
  </si>
  <si>
    <t>L a V: 8:00 am a 12:00 m y 2:00 pm a 7:00 pm ; L a S: 8:00 am a 12:00 m y 2:00 pm a 6:00 pm</t>
  </si>
  <si>
    <t>MAR, VIE</t>
  </si>
  <si>
    <t>Becerril</t>
  </si>
  <si>
    <t>Calle 9 No. 3 - 27</t>
  </si>
  <si>
    <t>L a V: 7:00 am a 6:00 pm ; S: 8:00 am a 4:00 pm</t>
  </si>
  <si>
    <t>Subia</t>
  </si>
  <si>
    <t>Calle 10 No. 10 - 15</t>
  </si>
  <si>
    <t>L a D: 6:00 am a 8:00 pm</t>
  </si>
  <si>
    <t>Madrid</t>
  </si>
  <si>
    <t>Calle 7 No. 4 - 57</t>
  </si>
  <si>
    <t>L a V: 8:00 am a 6:00 pm ; S: 8:00 am a 12:00 m</t>
  </si>
  <si>
    <t>Villa de Leyva</t>
  </si>
  <si>
    <t>Carrera 8 No. 12 - 43</t>
  </si>
  <si>
    <t>L a V: 8:00 am a 12:00 m y 2:00 pm a 5:00 pm ; S: 8:00 am a 4:00 pm</t>
  </si>
  <si>
    <t>Tabio</t>
  </si>
  <si>
    <t>Carrera 3 No. 2 - 83 Barrio El Portal</t>
  </si>
  <si>
    <t>L a V: 8:00 am a 7:00 pm ; S: 9:00 am a 4:00 pm ; D: 10:00 am a 3:00 pm</t>
  </si>
  <si>
    <t>Ubalá</t>
  </si>
  <si>
    <t>Carrera 6 No. 10 - 16</t>
  </si>
  <si>
    <t>L a V: 7:00 am a 12:00 m y 2:00 pm a 7:00 pm ; S: 8:00 am a 5:00 pm</t>
  </si>
  <si>
    <t>San Gil</t>
  </si>
  <si>
    <t>Av. Santander No. 19 - 107 Barrio Punta del Este</t>
  </si>
  <si>
    <t>L a V: 7:45 am a 12:00 m y 1:45 pm a 6:30 pm ; S: 7:45 am a 12:15 pm</t>
  </si>
  <si>
    <t>Santa Bárbara</t>
  </si>
  <si>
    <t>Calle Salgar No. 50 - 01 Frente a Ferretería Pedro Nel Ospina</t>
  </si>
  <si>
    <t>L a D: 8:00 am a 6:00 pm</t>
  </si>
  <si>
    <t>Ayapel</t>
  </si>
  <si>
    <t>Calle 9 No. 5 - 54</t>
  </si>
  <si>
    <t>L a V: 10:00 am a 8:00 pm ; S: 3:00 pm a 7:00 pm</t>
  </si>
  <si>
    <t>Leticia</t>
  </si>
  <si>
    <t>Amazonas</t>
  </si>
  <si>
    <t>Calle 9 No. 9 - 50 Barrio Centro</t>
  </si>
  <si>
    <t>L a V: 7:00 am a 7:00 pm ; S: 8:00 am a 6:00 pm ; Festivos: 8:00 am a 12:00 m</t>
  </si>
  <si>
    <t>Cereté</t>
  </si>
  <si>
    <t>Carrera 13 No. 13 - 02</t>
  </si>
  <si>
    <t>L a V: 8:00 am a 12:00 m y 2:00 pm a 6:00 pm ; L a S: 8:00 am a 12:00 m y 1:00 pm a 3:00 pm</t>
  </si>
  <si>
    <t>Marmato</t>
  </si>
  <si>
    <t>Marmato II</t>
  </si>
  <si>
    <t>L a V: 8:00 am a 12:00 m y 2:00 pm a 6:00 pm ; S: 2:00 pm a 4:00 pm</t>
  </si>
  <si>
    <t>Guachaca</t>
  </si>
  <si>
    <t>Manzana 3 Casa 23 Puerto Nuevo</t>
  </si>
  <si>
    <t>L a V: 7:00 am a 7:00 pm ; S: 8:00 am a 5:00 pm ; D y Festivos: 8:00 am a 1:00 pm</t>
  </si>
  <si>
    <t>Chigorodó</t>
  </si>
  <si>
    <t>Calle 97 No. 103 - 76 Barrio Centro</t>
  </si>
  <si>
    <t>Mutatá</t>
  </si>
  <si>
    <t>Calle 9 No. 10 - 20</t>
  </si>
  <si>
    <t>L a V: 8:00 am a 12:00 m y 2:00 pm a 6:00 pm ; S y D: 9:00 am a 2:00 pm</t>
  </si>
  <si>
    <t>Yondó</t>
  </si>
  <si>
    <t>Calle 49 No. 54 - 29</t>
  </si>
  <si>
    <t>L a V: 8:00 am a 12:00 m y 2:00 pm a 6:00 pm ; S y D: 9:00 am a 12:00 m</t>
  </si>
  <si>
    <t>Carrera 11 No. 11 - 11</t>
  </si>
  <si>
    <t>L a D: 7:00 am a 7:00 pm</t>
  </si>
  <si>
    <t>Calle 31 No. 24 - 81 Barrio Porvenir</t>
  </si>
  <si>
    <t>L a V: 8:00 am a 6:00 pm ; S: 8:00 am a 1:00 pm</t>
  </si>
  <si>
    <t>La Unión</t>
  </si>
  <si>
    <t>Calle 13 No. 8 - 66</t>
  </si>
  <si>
    <t>L a V: 8:00 am a 6:00 pm ; S: 8:00 am a 4:00 pm ; D y Festivos: 8:00 am a 12:00 m</t>
  </si>
  <si>
    <t>Toluviejo</t>
  </si>
  <si>
    <t>Diagonal 3 No. 4 - 15</t>
  </si>
  <si>
    <t>La Mata</t>
  </si>
  <si>
    <t>Carrera 3 No. 2 - 78</t>
  </si>
  <si>
    <t>L a V: 8:00 am a 6:00 pm ; S: 8:00 am a 4:00 pm ; D y F: 9:30 am a 12:30 pm</t>
  </si>
  <si>
    <t>Socha</t>
  </si>
  <si>
    <t>Calle 3 No. 7 - 40</t>
  </si>
  <si>
    <t>Baranoa</t>
  </si>
  <si>
    <t>Atlántico</t>
  </si>
  <si>
    <t>Calle 17 No. 17 A - 41</t>
  </si>
  <si>
    <t>L a V: 7:30 am a 7:00 pm ; S: 7:30 am a 6:00 pm ; D: 8:00 am a 1:00 pm</t>
  </si>
  <si>
    <t>Gachancipá</t>
  </si>
  <si>
    <t>Carrera 5 No. 4 - 48</t>
  </si>
  <si>
    <t>L a V: 8:00 am a 1:00 pm y 2:00 pm a 6:00 pm ; S: 8:00 am a 3:00 pm</t>
  </si>
  <si>
    <t>Guayabal</t>
  </si>
  <si>
    <t>Huilla</t>
  </si>
  <si>
    <t>Calle 4 No. 5 - 05</t>
  </si>
  <si>
    <t>L a V: 8:00 am a 12:00 m y 2:00 pm a 7:00 pm ; D: 8:00 am a 12:00 m</t>
  </si>
  <si>
    <t>Llorente</t>
  </si>
  <si>
    <t>Oficina Servientrega Llorente</t>
  </si>
  <si>
    <t>L a V: 8:00 am a 12:00 m y 2:00 pm a 6:00 pm ; S: 8:00 am a 12:00 m</t>
  </si>
  <si>
    <t>La Tebaida</t>
  </si>
  <si>
    <t>Quindío</t>
  </si>
  <si>
    <t>Carrera 6 No. 13 - 67 Barrio Centro</t>
  </si>
  <si>
    <t>Santiago</t>
  </si>
  <si>
    <t>Carrera 4 No. 6 - 10</t>
  </si>
  <si>
    <t>L a D: 8:00 am a 12:00 m y 2:00 pm a 7:00 pm</t>
  </si>
  <si>
    <t>MIE, SAB</t>
  </si>
  <si>
    <t>Calle 30 No. 30 - 52 Parque</t>
  </si>
  <si>
    <t>L a D: 8:00 am a 9:00 pm</t>
  </si>
  <si>
    <t>LUN, JUE</t>
  </si>
  <si>
    <t>Amalfi</t>
  </si>
  <si>
    <t>Carrera 22 No. 19 - 80 Telecomunicaciones</t>
  </si>
  <si>
    <t>L a V: 8:00 am a 1:00 pm y 2:00 pm a 6:00 pm</t>
  </si>
  <si>
    <t>Puerto Lleras</t>
  </si>
  <si>
    <t>Calle 6 B No. 3 - 14</t>
  </si>
  <si>
    <t>Inter Rapidisimo</t>
  </si>
  <si>
    <t>Quibdó</t>
  </si>
  <si>
    <t>Calle 23 No. 3 - 24</t>
  </si>
  <si>
    <t>Diaria</t>
  </si>
  <si>
    <t>Ricaurte</t>
  </si>
  <si>
    <t>Carrera 3 No. 3 - 86</t>
  </si>
  <si>
    <t>Convención</t>
  </si>
  <si>
    <t>Carrera 5 No. 5 - 00</t>
  </si>
  <si>
    <t>L a V: 8:00 am a 12:30 pm y 2:00 pm a 6:00 pm</t>
  </si>
  <si>
    <t>Lebrija</t>
  </si>
  <si>
    <t>Carrera 8 No. 11 - 84</t>
  </si>
  <si>
    <t>L a V: 7:30 am a 6:30 pm ; S: 8:00 am a 6:00 pm ; D: 8:00 am a 1:00 pm</t>
  </si>
  <si>
    <t>Simití</t>
  </si>
  <si>
    <t>Bolívar</t>
  </si>
  <si>
    <t>Carrera 9 No. 10 - 02</t>
  </si>
  <si>
    <t>L a S: 7:00 am a 7:00 pm ; D: 8:00 am a 1:00 pm</t>
  </si>
  <si>
    <t>Otanche</t>
  </si>
  <si>
    <t>Carrera 4 No. 5 - 03</t>
  </si>
  <si>
    <t>L a S: 8:00 am a 12:00 m y 2:00 pm a 6:00 pm</t>
  </si>
  <si>
    <t>Sabanalarga</t>
  </si>
  <si>
    <t>CLL 18 # 16 – 150 CLL CALDAS</t>
  </si>
  <si>
    <t xml:space="preserve">Lu, Ma, Mi, Ju, Vi,  8:00 am a 4:00 pm Sa: 8:00 am a 11:30 am </t>
  </si>
  <si>
    <t>Calle 11 No. 8 - 08</t>
  </si>
  <si>
    <t>L a V: 8:00 am a 7:00 pm ; S: 8:00 am a 3:00 pm</t>
  </si>
  <si>
    <t>Carrera 4 No. 15 - 61 Centro</t>
  </si>
  <si>
    <t>L a V: 8:00 am a 6:30 pm ; S: 8:00 am a 2:00 pm</t>
  </si>
  <si>
    <t>Timba</t>
  </si>
  <si>
    <t>Carrera 4 No. 5 - 00</t>
  </si>
  <si>
    <t>L a S: 8:00 am a 12:00 m y 2:00 pm a 6:00 pm ; D: 8:00 am a 2:00 pm</t>
  </si>
  <si>
    <t>Paipa</t>
  </si>
  <si>
    <t xml:space="preserve">Carrera 21-NO 23-73 </t>
  </si>
  <si>
    <t>Lu, Ma, Mi, Ju, Vi: 8:00am a 12:00 m y 2:00 pm a 6:00pm; S: 6:00 am a 01:00 pm</t>
  </si>
  <si>
    <t>Belalcazar</t>
  </si>
  <si>
    <t>AV RIO CLL 28 # 19 C – 40</t>
  </si>
  <si>
    <t>Lu, Ma, Mi, Ju, Vi: 7:30 am a 12:00 m y 2:00 pm a 6:00 pm</t>
  </si>
  <si>
    <t>Majagual</t>
  </si>
  <si>
    <t xml:space="preserve">calle 5 # 17-13 </t>
  </si>
  <si>
    <t>Lu, Ma, Mi, Ju, Vi, Sa: 7:30 am a 6:00 pm</t>
  </si>
  <si>
    <t>Aipe</t>
  </si>
  <si>
    <t xml:space="preserve">Calle 4 # 4-25 </t>
  </si>
  <si>
    <t>Lu, Ma, Mi, Ju, Vi, Sa, Dom 8:00 am a 7:00 pm</t>
  </si>
  <si>
    <t>Fivaritova</t>
  </si>
  <si>
    <t>carrera 4 # 6-16</t>
  </si>
  <si>
    <t>Lu,Ma,Mi,Ju,Vi: 8am a 12:30 y 2pm a 7:30pm; Sa 8am a 12:30 y2pm a 6:30pm</t>
  </si>
  <si>
    <t>Argelia</t>
  </si>
  <si>
    <t>Carrera 3 # 2 - 48</t>
  </si>
  <si>
    <t>Lu, Ma, Mi, Ju, Vi, Sab: 8:00 am a 2:00 pm.</t>
  </si>
  <si>
    <t>Tumaco</t>
  </si>
  <si>
    <t>Parque Colón de Tumaco</t>
  </si>
  <si>
    <t>Lu, Ma, Mi, Ju, Vi: 8:00 am a 3:00 pm.</t>
  </si>
  <si>
    <t>Puerto Carreño</t>
  </si>
  <si>
    <t>Vichada</t>
  </si>
  <si>
    <t>Carrera 6 # 18 - 22 Barrio Centro</t>
  </si>
  <si>
    <t>Lu,Ma,Mi,Ju,Vi: 8am a 12pm y 2pm a 6pm; Sa 8am a 12 y 2pm a 4pm; Dom:8am a 2pm</t>
  </si>
  <si>
    <t>MAR, SAB</t>
  </si>
  <si>
    <t>Barranquilla</t>
  </si>
  <si>
    <t>Calle 45 #33 - 116</t>
  </si>
  <si>
    <t>Lu,Ma,Mi,Ju,Vi: 8:00 am a 12:00 y 2:00 pm a 5:00 pm</t>
  </si>
  <si>
    <t>Soledad</t>
  </si>
  <si>
    <t>Calle 19 # 2 – 545</t>
  </si>
  <si>
    <t>Lu,Ma,Mi,Ju,Vi: 8:00 am a 12:00 m y 2:00 pm a 5:00 pm; Sab: 8:00 am a 12:00 m</t>
  </si>
  <si>
    <t>Junin</t>
  </si>
  <si>
    <t>Carrera 4 # 4-32</t>
  </si>
  <si>
    <t>3124487060 / 3162504104</t>
  </si>
  <si>
    <t>El Colegio</t>
  </si>
  <si>
    <t>calle 9 # 8-23 centro diagonal al D1</t>
  </si>
  <si>
    <t>Lu,Ma,Mi,Ju,Vi: 9:00 am a 5:00 pm; Sab: 9:00 am a 2:00 pm</t>
  </si>
  <si>
    <t>Cali</t>
  </si>
  <si>
    <t>Carrera 4 Norte # 71 I - 28 Guaduales</t>
  </si>
  <si>
    <t>Lu,Ma,Mi,Ju,Vi: 8:00 am a 12:00 m y 1:00 pm a 5:00 pm; Sab: 8:00 am a 12:00 m</t>
  </si>
  <si>
    <t>Carrera 83 C # 38 - 64 A Zona Sur. El Caney</t>
  </si>
  <si>
    <t>AV. Paso Ancho. Calle 13 # 44 - 26</t>
  </si>
  <si>
    <t>Arboleda Berruecos</t>
  </si>
  <si>
    <t>Carrera 3 # 3 - 10</t>
  </si>
  <si>
    <t>3206280465 / 3113797153</t>
  </si>
  <si>
    <t>Lu,Ma,Mi,Ju,Vi: 9:00 am a 12:00 m y 2:00 pm a 5:00 pm</t>
  </si>
  <si>
    <t>Medellin</t>
  </si>
  <si>
    <t>Carrera 48 # 18 - 41 Av. Los industriales</t>
  </si>
  <si>
    <t>Lu,Ma,Mi,Ju,Vi: 8:00 am a 6:00 pm; Sab: 9:00 am a 12:00 m</t>
  </si>
  <si>
    <t>Calle 45 # 98 - 23. San Javier</t>
  </si>
  <si>
    <t>Cañasgordas</t>
  </si>
  <si>
    <t>Carrera 31 # 31 - 82</t>
  </si>
  <si>
    <t>Lu, Ma, Mi, Ju, Vi, Sa: 8:30 am a 1:00 pm y 2:00 pm a 5:00 pm</t>
  </si>
  <si>
    <t>Monguí</t>
  </si>
  <si>
    <t>carrera 4 # 5-71</t>
  </si>
  <si>
    <t>Lu, Ma, Mi, Ju, Vi, Sa: 8:00 am a 1:00 pm y 2:00 pm a 6:00 pm</t>
  </si>
  <si>
    <t>Aguazul</t>
  </si>
  <si>
    <t xml:space="preserve">carrera 17 # 10 - 57 </t>
  </si>
  <si>
    <t>Lu, Ma, Mi, Ju, Vi: 8:00 am a 12:00 m y 2:00 pm a 4:00 pm</t>
  </si>
  <si>
    <t>La Vega</t>
  </si>
  <si>
    <t>Carrera 4 # 20 - 60</t>
  </si>
  <si>
    <t>Lu, Ma, Mi, Ju, Vi: 8:00 am a 05:30 m y Sab: 8:00 am a 01:00 pm</t>
  </si>
  <si>
    <t>La Fortuna</t>
  </si>
  <si>
    <t>centro - La fortuna (Santander)</t>
  </si>
  <si>
    <t>Lu, Ma, Mi, Ju, Vi y Sab: 7:00 am a 05:00 pm.</t>
  </si>
  <si>
    <t>San Pedro de Urabá</t>
  </si>
  <si>
    <t>Carrera 49 # 5 - 42</t>
  </si>
  <si>
    <t>Lu,Ma,Mi,Ju,Vi: 8:00 am a 6:00 pm; Sab: 8:00 am a 5:00 pm; Dom: 8:00am a 1:00pm</t>
  </si>
  <si>
    <t>Suan</t>
  </si>
  <si>
    <t>Calle 4 # 10 - 42</t>
  </si>
  <si>
    <t>Lu,Ma,Mi,Ju,Vi: 8:00 am a 12:00 m y 2:00 pm a 5:00 pm; Sab: 9:00 am a 12:00 pm</t>
  </si>
  <si>
    <t>Tarazá</t>
  </si>
  <si>
    <t>Carrera 28 # 35 - 115</t>
  </si>
  <si>
    <t>California</t>
  </si>
  <si>
    <t>Carrera 5 # 3 - 12</t>
  </si>
  <si>
    <t>Lu, Ma, Mi, Ju, Vi: 8:00 am a 5:00 pm; Sab: 8:00 am a 12:00 m</t>
  </si>
  <si>
    <t xml:space="preserve">Calle 12 # 13 - 08 CENTRO </t>
  </si>
  <si>
    <t>Lu,Ma,Mi,Ju,Vi: 8:00 am a 12:00 m y 2:00 pm a 5:55 pm; Sab: 8:00 am a 12:00 pm</t>
  </si>
  <si>
    <t>Zaragoza</t>
  </si>
  <si>
    <t>Calle 19 Cordoba # 41- 19</t>
  </si>
  <si>
    <t>Lu, Ma, Mi, Ju, Vi: 8:00 am a 12:00 m y 2:00 pm a 5:00 pm</t>
  </si>
  <si>
    <t>Bruselas</t>
  </si>
  <si>
    <t>Carrera 3 # 5 - 17</t>
  </si>
  <si>
    <t>Lu, Ma, Mi, Ju, Vi, Sa: 8:00 am a 12:00 m y 2:00 pm a 5:00 pm</t>
  </si>
  <si>
    <t>Inspección La Palmera</t>
  </si>
  <si>
    <t>Enseguida de la Estación de Policia</t>
  </si>
  <si>
    <t>Santiago Perez</t>
  </si>
  <si>
    <t>Carrera 4 # 6 12 Centro</t>
  </si>
  <si>
    <t>Ma, Mi, Ju, Vi, Sab y Dom: 8:00 am a 4:30 pm</t>
  </si>
  <si>
    <t>Subachoque</t>
  </si>
  <si>
    <t>Calle 3 # 3 - 52</t>
  </si>
  <si>
    <t>Lu, Ma, Mi, Ju, Vi: 8:00 am a 12:00 m y 1:00 pm a 5:00 pm; Sab: 8:00 am a 12:00 m</t>
  </si>
  <si>
    <t>Anapoima</t>
  </si>
  <si>
    <t>Carrera 2 # 2 - 36</t>
  </si>
  <si>
    <t>Lu, Ma, Mi, Ju, Vi: 8:00 am a 12:00 m y 1:00 pm a 5:00 pm; Sab: 9:00 am a 12:00 m</t>
  </si>
  <si>
    <t>Viotá</t>
  </si>
  <si>
    <t>Carrera 10 # 18 - 15</t>
  </si>
  <si>
    <t>Suaita</t>
  </si>
  <si>
    <t>Calle 4 # 8-35</t>
  </si>
  <si>
    <t>Jamundí</t>
  </si>
  <si>
    <t>Carrera 11 # 12 - 56</t>
  </si>
  <si>
    <t>Lu, Ma, Mi, Ju, Vi, Sab: 8:00 am a 12:00 m y 2:00 pm a 6:00 pm</t>
  </si>
  <si>
    <t>Calle 12 # 8 - 57 </t>
  </si>
  <si>
    <t>Calle 16B # 29 - 48 Centro</t>
  </si>
  <si>
    <t>Lu, Ma, Mi, Ju, Vi: 8:00 am a 12:00m y 1:00 pm a 5:00 pm; Sab:9:00 am a 12:00m</t>
  </si>
  <si>
    <t>Sampués</t>
  </si>
  <si>
    <t>Carrera 20 # 19 51 Centro</t>
  </si>
  <si>
    <t>Ipiales</t>
  </si>
  <si>
    <t>Calle 17 No 7  - 73</t>
  </si>
  <si>
    <t>Apartadó</t>
  </si>
  <si>
    <t>Carrera 99 # 96 - 48 Centro</t>
  </si>
  <si>
    <t>3014444955 </t>
  </si>
  <si>
    <t>Lu, Ma, Mi, Ju, Vi: 8:00 am a 6:00 pm; Sab: 8:00 am a 1:00 pm</t>
  </si>
  <si>
    <t>Florencia</t>
  </si>
  <si>
    <t>Calle 18 # 17 - 11 B 7 Agosto</t>
  </si>
  <si>
    <t>Cartagena</t>
  </si>
  <si>
    <t>Bosque Transversal 53 # 21 B - 111</t>
  </si>
  <si>
    <t>6535040 </t>
  </si>
  <si>
    <t>Carrera 15 A # 8 - 54</t>
  </si>
  <si>
    <t>Duitama</t>
  </si>
  <si>
    <t>Carrera 16 # 13 - 33</t>
  </si>
  <si>
    <t>Lu, Ma, Mi, Ju, Vi, Sab: 7:30 am a 7:00 pm</t>
  </si>
  <si>
    <t>Montería</t>
  </si>
  <si>
    <t>Centro Comercial Alameda </t>
  </si>
  <si>
    <t>Pitalito</t>
  </si>
  <si>
    <t>Carrera 4 # 1 A - 24</t>
  </si>
  <si>
    <t>Amagá</t>
  </si>
  <si>
    <t>Carrera 50 # 49 - 06</t>
  </si>
  <si>
    <t>Arboletes</t>
  </si>
  <si>
    <t>Parque principal al lado de la Iglesia Católica</t>
  </si>
  <si>
    <t>3147876058 - 3235154258</t>
  </si>
  <si>
    <t>Lu, Ma, Mi, Ju, Vi: 8:00 am a 12:00m y 2:00 pm a 6:00 pm; Sab:9:00 am a 2:00pm</t>
  </si>
  <si>
    <t>Morelia</t>
  </si>
  <si>
    <t>Carrera 2 # 2-12 Centro</t>
  </si>
  <si>
    <t>Lu, Ma, Mi, Ju, Vi, Sab: 8:00 am a 6:00 pm</t>
  </si>
  <si>
    <t>Melgar</t>
  </si>
  <si>
    <t>Centro Comercial Zulia. Local 5 Fuerte Militar Tolemaida</t>
  </si>
  <si>
    <t>Lu, Ma, Mi, Ju, Vi, Sab: 8:00 am a 12 m y 2:00 pm a 6:00 pm</t>
  </si>
  <si>
    <t>El Charco</t>
  </si>
  <si>
    <t>Calle del comercio</t>
  </si>
  <si>
    <t xml:space="preserve">0927470139 - 3174031845 - 7470139 </t>
  </si>
  <si>
    <t>Lu, Ma, Mi, Ju, Vi: 7:00 am a 12:00m y 1:00 pm a 5:00 pm; Sab:7:00 am a 12:00m</t>
  </si>
  <si>
    <t>Calle 15 No 15 - 15 centro</t>
  </si>
  <si>
    <t>Lu, Ma, Mi, Ju, Vi:6:30 am a 11:30 am y 1:30 pm a 4:30 pm; Sab:8:00 am a 11:00am</t>
  </si>
  <si>
    <t>Acandí</t>
  </si>
  <si>
    <t>Calle Divino Niño, barrio Zarabanda</t>
  </si>
  <si>
    <t>Lu, Ma, Mi, Ju, Vi, Sab: 8:00 am a 12 m y 2:00 pm a 6:00 pm; Sab:8:00 am a 12:00m</t>
  </si>
  <si>
    <t>Roncesvalles</t>
  </si>
  <si>
    <t>Carrera 2 # 6 - 62</t>
  </si>
  <si>
    <t>Lu, Ma, Mi, Ju, Vi, Sab: 8:00 am a 12 m y 2:00 pm a 7:00 pm</t>
  </si>
  <si>
    <t>Policarpa</t>
  </si>
  <si>
    <t>Carrera 3 # 2 - 45</t>
  </si>
  <si>
    <t>Agustin Codazzi</t>
  </si>
  <si>
    <t>Carrera 16 # 21 - 55</t>
  </si>
  <si>
    <t>Lu, Ma, Mi, Ju, Vi: 7:00 am a 12:00m y 1:00 pm a 5:00 pm; Sab:9:00 am a 12:00m</t>
  </si>
  <si>
    <t>Aguas Claras</t>
  </si>
  <si>
    <t>KDX-29C Por la principal frente al parque.</t>
  </si>
  <si>
    <t>Lu, Ma, Mi, Ju, Vi: 8:00 am a 12:00m y 1:00 pm a 5:00 pm; Sab:8:00 am a 12:00m</t>
  </si>
  <si>
    <t>MIE, VIE</t>
  </si>
  <si>
    <t>OFICINA 9557 - CENTRO YARIMA</t>
  </si>
  <si>
    <t>El Piñon</t>
  </si>
  <si>
    <t>Calle 12 # 2 - 89</t>
  </si>
  <si>
    <t>Lu, Ma, Mi, Ju, Vi: 8:00 am a 12:00m y 1:00 pm a 5:00 pm; Sab: 8:00 am a 12:00m</t>
  </si>
  <si>
    <t>Regidor</t>
  </si>
  <si>
    <t>Calle 3 # 12 - 27 Barrio San francisco</t>
  </si>
  <si>
    <t>Lu, Ma, Mi, Ju, Vi: 8:00 am a 12:00m y 2:00 pm a 6:00 pm</t>
  </si>
  <si>
    <t>Rio Viejo</t>
  </si>
  <si>
    <t>Calle 20 de Julio</t>
  </si>
  <si>
    <t>Lu, Ma, Mi, Ju, Vi: 8:00 am a 7:00 pm.</t>
  </si>
  <si>
    <t>Padilla</t>
  </si>
  <si>
    <t>Calle 10 # 4 - 10 Centro</t>
  </si>
  <si>
    <t>Lu, Ma, Mi, Ju, Vi, Sab: 8:00 am a 5:00 pm</t>
  </si>
  <si>
    <t>San Sebastian/Buenavista</t>
  </si>
  <si>
    <t>Calle 5 # 14 - 05</t>
  </si>
  <si>
    <t>Lu, Ma, Mi, Ju, Vi: 8:00 am a 12:00m y 2:00 pm a 5:00 pm; Sab: 8:00 am a 12:00m</t>
  </si>
  <si>
    <t>Ocaña</t>
  </si>
  <si>
    <t>Calle 10 # 10 - 73 Centro</t>
  </si>
  <si>
    <t>Vado Real</t>
  </si>
  <si>
    <t>San José del Fragua</t>
  </si>
  <si>
    <t>Calle 5 # 3 -153 Centro</t>
  </si>
  <si>
    <t>Lu, Ma, Mi, Ju, Vi: 8:00 am a 12:00m y 2:00 pm a 5:30 pm; Sab: 8:00 am a 12:00m</t>
  </si>
  <si>
    <t>Don Matías</t>
  </si>
  <si>
    <t>Carrera 30 # 29 - 19. Local 101</t>
  </si>
  <si>
    <t>Lu, Ma, Mi, Ju, Vi: 8:00 am a 12:00m y 1:00 pm a 5:30 pm; Sab: 8:00 am a 2:00pm</t>
  </si>
  <si>
    <t>Puerto Gaitán</t>
  </si>
  <si>
    <t>Calle 9 # 7 - 71 Barrio Triunfo</t>
  </si>
  <si>
    <t>Lu, Ma, Mi, Ju, Vi: 8:00 am a 12:00m y 2:00 pm a 6:00 pm; Sab: 8:00 am a 1:00pm</t>
  </si>
  <si>
    <t>Cajicá</t>
  </si>
  <si>
    <t>Calle 3 # 6 - 60</t>
  </si>
  <si>
    <t>Lu, Ma, Mi, Ju, Vi: 8:00 am a 12:00m y 1:00 pm a 6:00 pm</t>
  </si>
  <si>
    <t>Popayán</t>
  </si>
  <si>
    <t>Cra 8 # 11 -55 Barrio Empedrado</t>
  </si>
  <si>
    <t>Lu, Ma, Mi, Ju, Vi: 8:00 am a 1:00pm y 2:00 pm a 5:00 pm; Sab: 9:00 am a 2:00pm</t>
  </si>
  <si>
    <t>Ciudad Bolivar</t>
  </si>
  <si>
    <t>Calle 49 # 52-29</t>
  </si>
  <si>
    <t>311 7358602</t>
  </si>
  <si>
    <t>Lu, Ma, Mi, Ju, Vi: 8:30 am a 12:30m y 2:00 pm a 6:00 pm</t>
  </si>
  <si>
    <t>Suarez</t>
  </si>
  <si>
    <t>Calle principal (frente al Banco Agrario)</t>
  </si>
  <si>
    <t>Lu, Ma, Mi, Ju, Vi: 8:00 am a 5:00pm y Sab: 8:00 am a 12:00m</t>
  </si>
  <si>
    <t xml:space="preserve">Sutamarchan </t>
  </si>
  <si>
    <t>Calle 5 # 3 - 06</t>
  </si>
  <si>
    <t>Lu, Ma, Mi, Ju, Vi: 8:00 am a 12:00m y 2:00 pm a 5:30 pm; Sab: 8:00 am a 2:00pm</t>
  </si>
  <si>
    <t>Sabaneta</t>
  </si>
  <si>
    <t>Calle 69 Sur # 46 - 64</t>
  </si>
  <si>
    <t>Lu, Ma, Mi, Ju, Vi: 8:00 am a 12:00m y 1:00 pm a 6:00 pm; Sab: 8:00 am a 12:00m</t>
  </si>
  <si>
    <t>Saravena</t>
  </si>
  <si>
    <t>Carrera 14 # 24 - 33 Centro</t>
  </si>
  <si>
    <t>Lu, Ma, Mi, Ju, Vi: 8:00 am a 12:00m y 2:00 pm a 5:00 pm; Sab: 8:00 am a 1:00pm</t>
  </si>
  <si>
    <t>Herrera</t>
  </si>
  <si>
    <t>Calle 3 # 7 - 32 Centro</t>
  </si>
  <si>
    <t>Lu, Ma, Mi, Ju, Vi: 8:00 am a 8:00 pm ; Sab: 8:00 am a 1:00pm</t>
  </si>
  <si>
    <t>Av. Americas</t>
  </si>
  <si>
    <t>316 8746467</t>
  </si>
  <si>
    <t>Lu a Vi: 9:00 am - 12:00 m y 2:30 pm - 5:30 pm ; Sab: 9:00 am a 12:00 m</t>
  </si>
  <si>
    <t>Viernes y sábado</t>
  </si>
  <si>
    <t>Bagado</t>
  </si>
  <si>
    <t>Brr Media Luna, al Frente del Juzgado Municipal</t>
  </si>
  <si>
    <t>310 4156824</t>
  </si>
  <si>
    <t>Lu a Vi: 8:00 am a 12:00 m y 2:00 pm - 5:00 pm ; Sab: 8:00 am a 12:00 m</t>
  </si>
  <si>
    <t>Cordoba</t>
  </si>
  <si>
    <t>Segovia</t>
  </si>
  <si>
    <t>Carrera 51 #51 - 70 Barrio Calle Lozada</t>
  </si>
  <si>
    <t>Lu, Ma, Mi, Ju, Vi: 8:00 am a 5:30 pm; Sab: 8:00 am a 4:30 pm</t>
  </si>
  <si>
    <t>La Hormiga</t>
  </si>
  <si>
    <t>Bosconia</t>
  </si>
  <si>
    <t>Carrera 18 #  22 - 22</t>
  </si>
  <si>
    <t>Lu, Ma, Mi, Ju, Vi: 8:00 am a 12:00m y 2:00 pm a 5:00 pm</t>
  </si>
  <si>
    <t>Ulloa</t>
  </si>
  <si>
    <t>Carrera 2 # 8A - 124</t>
  </si>
  <si>
    <t>Riosucio</t>
  </si>
  <si>
    <t>Mondomo</t>
  </si>
  <si>
    <t>Barrio Los Pinos Mondomo, Santander de Quilichao</t>
  </si>
  <si>
    <t>Lu, Ma, Mi, Ju, Vi: 7:00 am a 12:00m y 2:00 pm a 6:00 pm</t>
  </si>
  <si>
    <t>Calle 10 # 8 - 55. Centro</t>
  </si>
  <si>
    <t>(606) 8594900</t>
  </si>
  <si>
    <t>Lu, Ma, Mi, Ju, Vi: 8:00 am a 12:00m y 2:00 pm a 6:00 pm; Sab: 2:00 pm a 5:00 pm</t>
  </si>
  <si>
    <t>Guarne</t>
  </si>
  <si>
    <t>Calle 49 # 51 - 17 LC 1</t>
  </si>
  <si>
    <t>Lu, Ma, Mi, Ju, Vi: 8:00 am a 12:00m y 1:00 pm a 6:00 pm; Sab: 8:00 am a 1:00 pm</t>
  </si>
  <si>
    <t>Calle 4 # 4 - 14 Centro</t>
  </si>
  <si>
    <t>Lu, Ma, Mi, Ju, Vi, Sab: 8:00 am a 06:00 pm</t>
  </si>
  <si>
    <t>Morales</t>
  </si>
  <si>
    <t>3188129239 </t>
  </si>
  <si>
    <t>Lu, Ma, Mi, Ju, Vi: 8:00 am a 1:00 pm y 2:00 pm a 5:30 pm; Sab: 7:30 am a 5:30 pm</t>
  </si>
  <si>
    <t>Frecuencia de Despacho</t>
  </si>
  <si>
    <t xml:space="preserve">Calle 2 # 6-48 Diagonal a  la policía </t>
  </si>
  <si>
    <t>Puente de Piedra</t>
  </si>
  <si>
    <t>Carrera 5 No. 6 - 38</t>
  </si>
  <si>
    <t>L a V: 8:00 am a 7:00 pm ; S: 9:00 am a 4:30 pm</t>
  </si>
  <si>
    <t xml:space="preserve">Lu, Ma, Mi, Ju, Vi,  8:00 am a 4:00 pm Sa: 8:00 am a 11:30 am </t>
  </si>
  <si>
    <t>Diario</t>
  </si>
  <si>
    <t>Promesa Trans.</t>
  </si>
  <si>
    <t>Envía</t>
  </si>
  <si>
    <t>Calle 16 No. 103 - 58 Local 5</t>
  </si>
  <si>
    <t>(2) 3896025 Ext. 2018</t>
  </si>
  <si>
    <t>L a V: 8:00 am a 5:30 pm</t>
  </si>
  <si>
    <t>Calle 11 No. 8 - 46</t>
  </si>
  <si>
    <t>(606) 8700086</t>
  </si>
  <si>
    <t>Pasto (Centro)</t>
  </si>
  <si>
    <t>Calle 22 NO. 15 - 41 Av. Colombia</t>
  </si>
  <si>
    <t>(602) 7419266 Ext. 4801</t>
  </si>
  <si>
    <t>L a V: 8:00 am a 6:00 pm ; S: 9:00 am a 1:00 pm</t>
  </si>
  <si>
    <t>Calle 24 No. 13 A 144 La Balsa</t>
  </si>
  <si>
    <t>(5) 283 88 99</t>
  </si>
  <si>
    <t>Carrera 99 No. 98 - 43 Barrio Fundadores</t>
  </si>
  <si>
    <t>(602) 8283610</t>
  </si>
  <si>
    <t>Calle 17 No. 7 - 115</t>
  </si>
  <si>
    <t>(602) 7419266 Ext. 4803</t>
  </si>
  <si>
    <t>Calle 18 No. 10 - 40 Centro</t>
  </si>
  <si>
    <t>18005184861 Ext. 7304</t>
  </si>
  <si>
    <t>Av. Principal del Bosque Diagonal 21 No. 49 - 70 Barrio El Bosque</t>
  </si>
  <si>
    <t>(605) 6394038 Ext. 8308</t>
  </si>
  <si>
    <t>Calle Mosquera Parque Colón de Tumaco</t>
  </si>
  <si>
    <t xml:space="preserve">(602) 7419266 </t>
  </si>
  <si>
    <t>Carrera 16 No. 13 - 44 LC 109 Cosmocentro de la 16</t>
  </si>
  <si>
    <t>(608) 7458622Ext. 8803</t>
  </si>
  <si>
    <t>Calle 9 No. 20 - 51 Av. Las Américas</t>
  </si>
  <si>
    <t>(608) 7458622 Ext. 8806</t>
  </si>
  <si>
    <t>L a V: 8:00 am a 12:00 m y 1:30 pm a 6:00 pm ; S: 8:00 am a 12:00 m</t>
  </si>
  <si>
    <t>Calle 13 # 66 BIS 57 LA FONTANA L.167 Sur  Barrrio Paso ancho </t>
  </si>
  <si>
    <t xml:space="preserve">(602) 3896025 Ext.2023 </t>
  </si>
  <si>
    <t>Calle 32 # 3 - 31. Local 1. Barrio Centro Montería</t>
  </si>
  <si>
    <t>(604) 7848931 Ext.8601</t>
  </si>
  <si>
    <t>Calle 1 # 3 - 20. Barrio Centro</t>
  </si>
  <si>
    <t>(608) 8664461 Ext.7309</t>
  </si>
  <si>
    <t>Validción Promesa de Entrega Actual</t>
  </si>
  <si>
    <t>Mesitas del Colegio</t>
  </si>
  <si>
    <t>Lu, Ma, Mi, Ju, Vi, Sab: 8:00 am a 12 m y 1:00 pm a 6:00 pm; Dom: 9:00 am a 12 m</t>
  </si>
  <si>
    <t>Carrera 7 # 4 - 27</t>
  </si>
  <si>
    <t>CÓD.</t>
  </si>
  <si>
    <t>DIRECCIÓN</t>
  </si>
  <si>
    <t>TELÉFONO CONTACTO</t>
  </si>
  <si>
    <t>HORARIO ATENCIÓN</t>
  </si>
  <si>
    <t>Carepa             ANTIOQUÍA</t>
  </si>
  <si>
    <t>(094) 823.62.92</t>
  </si>
  <si>
    <t>L - V: 08h00 - 12h00 y 14h00 - 18h00</t>
  </si>
  <si>
    <t>Carmen de Víboral             ANTIOQUÍA</t>
  </si>
  <si>
    <t>(094) 543.29.67</t>
  </si>
  <si>
    <t>L - V: 08h00 - 12h30 y 13h30 - 18h00</t>
  </si>
  <si>
    <t>Yarumal                    ANTIOQUÍA</t>
  </si>
  <si>
    <t>Cra. 20 No. 21 - 02</t>
  </si>
  <si>
    <t>(094) 853.64.70</t>
  </si>
  <si>
    <t>L - V: 09h00 - 18h00</t>
  </si>
  <si>
    <t>Aguadas                      CALDAS</t>
  </si>
  <si>
    <t>(096) 851.59.11</t>
  </si>
  <si>
    <t>L - V: 08h00 - 13h00 y 14h00 - 19h00</t>
  </si>
  <si>
    <t>San Martín                        CESAR</t>
  </si>
  <si>
    <t>Cra. 7 No. 16 - 03</t>
  </si>
  <si>
    <t>(095) 554.85.91</t>
  </si>
  <si>
    <t>Yopal                        CASANARE</t>
  </si>
  <si>
    <t>(098) 635.44.87</t>
  </si>
  <si>
    <t>L - V: 08h00 - 12h00 y 13h00 - 18h00</t>
  </si>
  <si>
    <r>
      <t xml:space="preserve">Yopal </t>
    </r>
    <r>
      <rPr>
        <b/>
        <sz val="8"/>
        <color theme="1"/>
        <rFont val="Calibri"/>
        <family val="2"/>
        <scheme val="minor"/>
      </rPr>
      <t xml:space="preserve">(principal)             </t>
    </r>
    <r>
      <rPr>
        <sz val="8"/>
        <color theme="1"/>
        <rFont val="Calibri"/>
        <family val="2"/>
        <scheme val="minor"/>
      </rPr>
      <t xml:space="preserve">           CASANARE</t>
    </r>
  </si>
  <si>
    <t>Calle 26 No. 5 - 64</t>
  </si>
  <si>
    <t>San Juan del Cesar               GUAJIRA</t>
  </si>
  <si>
    <t>Cra. 5 No. 4 C - 05 Local 4</t>
  </si>
  <si>
    <t>(095) 774.01.21</t>
  </si>
  <si>
    <t>Fonseca                           GUAJIRA</t>
  </si>
  <si>
    <t>(095) 775.56.31</t>
  </si>
  <si>
    <t>San Marcos                    SUCRE</t>
  </si>
  <si>
    <t>(095) 295.50.19</t>
  </si>
  <si>
    <t>L - V: 08h00 - 12h00 y 14h00 - 17h30</t>
  </si>
  <si>
    <t>Tuluá                              VALLE</t>
  </si>
  <si>
    <t>Cra. 30 No. 21 - 05</t>
  </si>
  <si>
    <t>(092) 225.64.36</t>
  </si>
  <si>
    <t>Jamundi                              VALLE</t>
  </si>
  <si>
    <t>Cra. 11 No. 14 - 13 Local 103</t>
  </si>
  <si>
    <t>(092) 515.12.50</t>
  </si>
  <si>
    <t>L - V: 08h00 - 17h30</t>
  </si>
  <si>
    <t>Aguachica                         CESAR</t>
  </si>
  <si>
    <t>(095) 565.01.79</t>
  </si>
  <si>
    <t>El Banco                        MAGDALENA</t>
  </si>
  <si>
    <t>Calle 4 y 5 entre Cra. 4 y 5                    Edificio Telecom</t>
  </si>
  <si>
    <t>(095) 429.30.99</t>
  </si>
  <si>
    <t>Málaga                       SANTANDER</t>
  </si>
  <si>
    <t>Cra. 9 No. 11 - 41</t>
  </si>
  <si>
    <t>(097) 661.73.45</t>
  </si>
  <si>
    <t>San Martín                        META</t>
  </si>
  <si>
    <t>Cra. 6 No. 10 - 11</t>
  </si>
  <si>
    <t>(098) 648.54.49</t>
  </si>
  <si>
    <t>Quibdó                          CHOCÓ</t>
  </si>
  <si>
    <t>Cra. 4 No. 25 - 26                                  Casa de la Cultura</t>
  </si>
  <si>
    <t>(094) 671.26.70</t>
  </si>
  <si>
    <t>Pasto                    NARIÑO</t>
  </si>
  <si>
    <t>Cra. 13 No.10 - 35</t>
  </si>
  <si>
    <t>(092) 720.16.69</t>
  </si>
  <si>
    <t>El Carmelo                              VALLE</t>
  </si>
  <si>
    <t>Cra. 13 No. 12 - 00</t>
  </si>
  <si>
    <t>Segovia             ANTIOQUÍA</t>
  </si>
  <si>
    <t>Calle Sucre No. 51 - 26</t>
  </si>
  <si>
    <t>San Rafael             ANTIOQUÍA</t>
  </si>
  <si>
    <t>Cra. 31 No. 31 - 37</t>
  </si>
  <si>
    <t>San Alberto                         CESAR</t>
  </si>
  <si>
    <t>Cra. 3 No. 5 - 28</t>
  </si>
  <si>
    <t>L - V: 08h00 - 18h00</t>
  </si>
  <si>
    <t>Villeta       CUNDINAMARCA</t>
  </si>
  <si>
    <t>Calle 5 No. 6 - 17                             Local 101 C.C. Imperio</t>
  </si>
  <si>
    <t>Sabana de Torres SANTANDER</t>
  </si>
  <si>
    <t>Cra. 11 No. 14 - 87</t>
  </si>
  <si>
    <t>L - V: 08h00 - 12h00 y 14h00 - 18h00                                 S: 08h00 - 12h00</t>
  </si>
  <si>
    <t>La Loma                              CESAR</t>
  </si>
  <si>
    <t>Cra. 4 No. 2 - 31</t>
  </si>
  <si>
    <t>(095) 553.32.05</t>
  </si>
  <si>
    <t>L - V: 08h00 - 12h00 y 14h00 - 17h00                                 S: 08h00 - 12h00</t>
  </si>
  <si>
    <t>Chinchina                         CALDAS</t>
  </si>
  <si>
    <t>Itsmina                         CHOCO</t>
  </si>
  <si>
    <t>Guamo                               TOLIMA</t>
  </si>
  <si>
    <t>Turbo                      ANTIOQUIA</t>
  </si>
  <si>
    <t>Centro</t>
  </si>
  <si>
    <t>El Bagre                  ANTIOQUIA</t>
  </si>
  <si>
    <t>CONTACTO (COD. PAPELERIA)</t>
  </si>
  <si>
    <t>Sabaneta          ANTIOQUÍA</t>
  </si>
  <si>
    <t>Maria Isabel YUSTY PEARSS                 (98118)</t>
  </si>
  <si>
    <t>Cra. 44 No. 72 - 76 Sur</t>
  </si>
  <si>
    <t>(094) 288.03.02        311 630.58.03</t>
  </si>
  <si>
    <t>Aguadas          CALDAS</t>
  </si>
  <si>
    <t>Gloria Rocío HENAO IDARRAGA (415050)</t>
  </si>
  <si>
    <t>Cra. 3 No. 13 - 30 Piso 2                                     Barrio Fundadores</t>
  </si>
  <si>
    <t>(096) 859.54.98        311 750.26.03</t>
  </si>
  <si>
    <t>Fusagasugá CUNDINAMARCA</t>
  </si>
  <si>
    <t>María Elisa AMAYA DE ANGARITA (100383)</t>
  </si>
  <si>
    <t>EV</t>
  </si>
  <si>
    <t>Cra. 9 No. 18 A - 41                                         Barrio Balmoral</t>
  </si>
  <si>
    <t>(091) 451.93.39        314 213.34.87</t>
  </si>
  <si>
    <t>Turbaco             BOLÍVAR</t>
  </si>
  <si>
    <t>Duvis y/o Larry ZAPATA y/o THORNBERRY (178877)</t>
  </si>
  <si>
    <t>Plaza Principal Calle Real                          Frente a Drogas La Colombiana</t>
  </si>
  <si>
    <t>(095) 665.19.68        311 669.90.92           318 691.10.28</t>
  </si>
  <si>
    <t>Acacías                     META</t>
  </si>
  <si>
    <t>Liliana PINEDA BACCA                    (230912)</t>
  </si>
  <si>
    <t>Calle 6 No. 17 - 32                                   Barrio Santa Isabel</t>
  </si>
  <si>
    <t>(098) 656.09.21        315 325.54.91</t>
  </si>
  <si>
    <t>Maicao                GUAJIRA</t>
  </si>
  <si>
    <t>Mayerlin MANJARRES PINTO (364732)</t>
  </si>
  <si>
    <t>Calle 11 No. 22 - 12                 Barrio El Carmen</t>
  </si>
  <si>
    <t>300 326.41.70        301 288.39.85</t>
  </si>
  <si>
    <t>Ayapel                        CÓRDOBA</t>
  </si>
  <si>
    <t>Rosa Elvira CALLE SALGADO             (402544)</t>
  </si>
  <si>
    <t>Cra. 3 No. 8 - 10                                     Centro</t>
  </si>
  <si>
    <t>(094) 772.43.95        312 681.80.46</t>
  </si>
  <si>
    <t>La Dorada                CALDAS</t>
  </si>
  <si>
    <t>Priscila GARCIA CORTES               (176335)</t>
  </si>
  <si>
    <t>Cra. 4 No. 7 - 68                                    Barrio Conejo</t>
  </si>
  <si>
    <t>(096) 857.67.41        316 886.75.94</t>
  </si>
  <si>
    <t>Ocaña                   NORTE SANTANDER</t>
  </si>
  <si>
    <t>Lilian del Carmen LOPEZ LOPEZ (430448)</t>
  </si>
  <si>
    <t>Cra. 10 No. 8 - 10                                    Barrio La Costa</t>
  </si>
  <si>
    <t>316 694.95.10</t>
  </si>
  <si>
    <t>Bella Rosa MONCADA JAIMES (399909)</t>
  </si>
  <si>
    <t>Cra. 11 B No. 6 - 30 Piso 2 Urbanización Central</t>
  </si>
  <si>
    <t>316 872.77.21</t>
  </si>
  <si>
    <t>Mirllan BERMUDEZ                           (170426)</t>
  </si>
  <si>
    <t>Cra. 6 No. 2 - 35</t>
  </si>
  <si>
    <t>(096) 839.13.88        318 360.72.54</t>
  </si>
  <si>
    <t>Pivijay        MAGDALENA</t>
  </si>
  <si>
    <t>Nellys PACHECO                                                   (451365)</t>
  </si>
  <si>
    <t>Cra. 18 No. 8 - 49                                   Barrio Palenque</t>
  </si>
  <si>
    <t>(095) 415.76.53        314 538.06.56</t>
  </si>
  <si>
    <t>Chía    CUNDINAMARCA</t>
  </si>
  <si>
    <t>María Islenia RIVERA RODRIGUEZ (105688)</t>
  </si>
  <si>
    <t>Calle 14 No. 11 - 30                              Centro</t>
  </si>
  <si>
    <t>(091) 863.33.49      310 803.42.68</t>
  </si>
  <si>
    <t>Yopal                   CASANARE</t>
  </si>
  <si>
    <t>María Estrella ROJAS DE RODRIGUEZ                           (118412)</t>
  </si>
  <si>
    <t>Cra. 19 A No. 26 - 04                        Barrio Provivienda</t>
  </si>
  <si>
    <t>311 480.65.98</t>
  </si>
  <si>
    <t>Omary del Rosario PADILLA                   (241649)</t>
  </si>
  <si>
    <t>Cra. 18 No. 7 A - 03                          Barrio Pablo Emilio Riveros</t>
  </si>
  <si>
    <t>(098) 656.59.96        318 772.72.65</t>
  </si>
  <si>
    <t>Villavicencio          META</t>
  </si>
  <si>
    <t>Gloria Esperanza ANAYA CARVAJAL                                               (95640)</t>
  </si>
  <si>
    <t>Cra. 31 No. 40 - 24</t>
  </si>
  <si>
    <t>(098) 664.14.68      (098) 662.55.29       315 342.75.60</t>
  </si>
  <si>
    <t>Neiva                              HUILA</t>
  </si>
  <si>
    <t>Sandra PEÑA                                            (143043)</t>
  </si>
  <si>
    <t>Cra. 5 No. 8 - 88                            Pasaje San Francisco Local 5</t>
  </si>
  <si>
    <t>(098) 871.75.02     300 576.14.77        316 693.92.30</t>
  </si>
  <si>
    <t>San Juan del Cesar LA GUAJIRA</t>
  </si>
  <si>
    <r>
      <t xml:space="preserve">E. OÑATE                                                   </t>
    </r>
    <r>
      <rPr>
        <b/>
        <sz val="8"/>
        <color rgb="FFFF0000"/>
        <rFont val="Calibri"/>
        <family val="2"/>
        <scheme val="minor"/>
      </rPr>
      <t>(XXXXX)</t>
    </r>
  </si>
  <si>
    <t>Calle 2 No. 14 - 42</t>
  </si>
  <si>
    <t>XXXXX</t>
  </si>
  <si>
    <t>Pachaquiaro</t>
  </si>
  <si>
    <t>Ventaquemada</t>
  </si>
  <si>
    <t>Envigado</t>
  </si>
  <si>
    <t>Calle 7 # 9 - 27</t>
  </si>
  <si>
    <t>Lu, Ma, Mi, Ju, Vi: 8:00 am a 6:00 pm, Sab: 8:00 pm a 4:00 pm</t>
  </si>
  <si>
    <t>Carrera 6 # 7- 21</t>
  </si>
  <si>
    <t>Lu, Ma, Mi, Ju, Vi: 8:00 am a 5:00 pm</t>
  </si>
  <si>
    <t>Calle 5 # 3 - 34</t>
  </si>
  <si>
    <t>Lu, Ma, Mi, Ju, Vi: 8:00 am a 5:00 pm y Sab: 8:00 am a 12:00 m</t>
  </si>
  <si>
    <t>Carrera 43a # 33b Sur - 04</t>
  </si>
  <si>
    <t>Lu, Ma, Mi, Ju, Vi: 8:00 am a 6:00 pm y Sab: 8:00 am a 12:00 m</t>
  </si>
  <si>
    <t>La Plata</t>
  </si>
  <si>
    <t>Rioacha</t>
  </si>
  <si>
    <t>Cl 15 #12a-80</t>
  </si>
  <si>
    <t>Belen de Bajira</t>
  </si>
  <si>
    <t>Calle 17 # 10 - 03</t>
  </si>
  <si>
    <t>Calle 6 # 7 - 32</t>
  </si>
  <si>
    <t>Lu, Ma, Mi, Ju, Vi: 8:00 am a 5:00 pm y Sab: 8:00 am a 12:00 m y 12:00 m 1:00 pm</t>
  </si>
  <si>
    <t>Marquetalia</t>
  </si>
  <si>
    <t>Carrera 2 # 2 - 97</t>
  </si>
  <si>
    <t>Lu, Ma, Mi, Ju, Vi: 8:00 am a 12:00 m y 2:00 pm a 5:30 pm; Sab: 8:00 am a 12:00 m</t>
  </si>
  <si>
    <t xml:space="preserve">El Plateado </t>
  </si>
  <si>
    <t>Calle Principal, El Plateado, Argelia</t>
  </si>
  <si>
    <t>315 5878739</t>
  </si>
  <si>
    <t>Lu, Ma, Mi, Ju, Vi, Sab, Dom: 8:00 am a 12:00 m y  2:00 pm a 5:00 pm</t>
  </si>
  <si>
    <t>Jerico</t>
  </si>
  <si>
    <t>CRA 5 # 7 - 37</t>
  </si>
  <si>
    <t>604 8523841</t>
  </si>
  <si>
    <t>Lu, Ma, Mi, Ju, Vi: 8:00 am a 6:00 pm</t>
  </si>
  <si>
    <t>Ramiriqui</t>
  </si>
  <si>
    <t>Boyaca</t>
  </si>
  <si>
    <t>3203432121 - 3134958482</t>
  </si>
  <si>
    <t>Cartagena del chaira</t>
  </si>
  <si>
    <t>Canelete</t>
  </si>
  <si>
    <t>Supia</t>
  </si>
  <si>
    <t>Cl. 2 #2-3</t>
  </si>
  <si>
    <t>3106939280</t>
  </si>
  <si>
    <t>3103831784    </t>
  </si>
  <si>
    <t>Moñitos</t>
  </si>
  <si>
    <t>CL 22B # 5A - 23</t>
  </si>
  <si>
    <t>3107420585  </t>
  </si>
  <si>
    <t>250</t>
  </si>
  <si>
    <t>Maria Cristina David Varela</t>
  </si>
  <si>
    <t>Jueves / Sabado</t>
  </si>
  <si>
    <t>CRA 81 A # 49 F - 67 PS 1</t>
  </si>
  <si>
    <t>Lu a Sa: 10:00 am a 1:00 pm ; Lu a Vi: 2:00 pm a 6:00 pm</t>
  </si>
  <si>
    <t>Cucuta</t>
  </si>
  <si>
    <t>Norte De Santander</t>
  </si>
  <si>
    <t>Freddy Escalante</t>
  </si>
  <si>
    <t>CLL 14 # 26 - 50 BRR POLICARPA Logísticas P80</t>
  </si>
  <si>
    <t>Lu,Ma,Mi,Ju,Vi,Sab: 8:00 am a 6:00 pm</t>
  </si>
  <si>
    <t>San Pedro</t>
  </si>
  <si>
    <t>6052894367</t>
  </si>
  <si>
    <t>7173817</t>
  </si>
  <si>
    <t>San Agustin</t>
  </si>
  <si>
    <t>3162470854 - 8373506</t>
  </si>
  <si>
    <t>La Argentina</t>
  </si>
  <si>
    <t>3116944007</t>
  </si>
  <si>
    <t>Yolombo</t>
  </si>
  <si>
    <t>8654456</t>
  </si>
  <si>
    <t>5709700</t>
  </si>
  <si>
    <t>3215434940 - 6236324 - 6236617</t>
  </si>
  <si>
    <t>Bolivar</t>
  </si>
  <si>
    <t>7633174</t>
  </si>
  <si>
    <t>310 4072498</t>
  </si>
  <si>
    <t>Villa del Rosario</t>
  </si>
  <si>
    <t>San Pablo</t>
  </si>
  <si>
    <t>San Pelayo</t>
  </si>
  <si>
    <t>Buenaventura</t>
  </si>
  <si>
    <t>Calle 7 NO. 3 A - 06</t>
  </si>
  <si>
    <t xml:space="preserve">3153788606 - 7187296   </t>
  </si>
  <si>
    <t>Curiti</t>
  </si>
  <si>
    <t>Durania</t>
  </si>
  <si>
    <t>Av. 2 No 5 - 26 Lt 1 Barrio La Troja</t>
  </si>
  <si>
    <t>Carrera 7 No 37 – 41</t>
  </si>
  <si>
    <t>Carrera 9 San Pedro Sucre</t>
  </si>
  <si>
    <t>Calle 5 # 6 – 34 Vadp Real II</t>
  </si>
  <si>
    <t>Calle 3 # 9 - 56</t>
  </si>
  <si>
    <t>Carrera 3 # 6 - 22</t>
  </si>
  <si>
    <t>Carrera 7  No. 9 - 48</t>
  </si>
  <si>
    <t>Diagonal 19 No. 18 B -52</t>
  </si>
  <si>
    <t>Carrera 7 No. 16 - 54 BIS</t>
  </si>
  <si>
    <t>Carrera 8 # 6 - 154</t>
  </si>
  <si>
    <t>Calle 8 # 10 - 54</t>
  </si>
  <si>
    <t>Calle 8 A # 6 - 18 / 22</t>
  </si>
  <si>
    <t>Lu, Ma, Mi, Ju, Vi:  8:00 am a 12:00 m y 2:00 pm a 6:00 pm; Sa: 9:00 am a 2:00 pm</t>
  </si>
  <si>
    <t>Lu, Ma, Mi, Ju, Vi:  8:00 am a 5:00 pm; Sa: 9:00 am a 2:00 pm</t>
  </si>
  <si>
    <t>Lu, Ma, Mi, Ju, Vi:  8:00 am a 6:00 pm; Sa: 8:00 am a 12:00 m</t>
  </si>
  <si>
    <t>Lu, Ma, Mi, Ju, Vi:  8:00 am a 6:00 pm; Sa: 9:00 am a 12:00 m</t>
  </si>
  <si>
    <t xml:space="preserve">Calle 2 # 6-48 Barrio Centro Diagonal a  la policía </t>
  </si>
  <si>
    <t>Carrera 4 No. 4 - 05</t>
  </si>
  <si>
    <t>Puente Nacional</t>
  </si>
  <si>
    <t>Carrera 6 No. 6 - 18</t>
  </si>
  <si>
    <t>0977587088 - 0977588042 - 3105515942 - 3105515944</t>
  </si>
  <si>
    <t>Lu, Ma, Mi, Ju, Vi:  8:00 am a 6:00 pm; Sa: 8:00 am a 2:00 pm</t>
  </si>
  <si>
    <t>Zipaquira</t>
  </si>
  <si>
    <t>Carrera 10 No. 6 - 53</t>
  </si>
  <si>
    <t>8511817 - 8525985</t>
  </si>
  <si>
    <t>Corregimiento Combia(Pereira)</t>
  </si>
  <si>
    <t>Vereda El Placer-Combia Km 5 Via Marsella Vda El Placer Pereira -Risaralda</t>
  </si>
  <si>
    <t>33177970184</t>
  </si>
  <si>
    <t>Gabriela Betancur</t>
  </si>
  <si>
    <t>CRA 22 # 44 - 68 APT 402 EDF KIEV</t>
  </si>
  <si>
    <t>Lu,Ma,Mi,Ju,Vi:,Sa, 8 a12 m</t>
  </si>
  <si>
    <t>Arjona</t>
  </si>
  <si>
    <t>CR 41 # 49 - 41</t>
  </si>
  <si>
    <t>3104427489 - 6284260</t>
  </si>
  <si>
    <t>Lu, Mi, Vi: 9:00 am a 12:00 m y 3:00 pm a 6:00 pm ; Ma, Ju: 9:00 pm a 12:00 m</t>
  </si>
  <si>
    <t>Inirida</t>
  </si>
  <si>
    <t>Guainia</t>
  </si>
  <si>
    <t>Piendamo</t>
  </si>
  <si>
    <t>CL 19 # 9 – 42 PUERTO INIRIDA PPAL 2</t>
  </si>
  <si>
    <t>608- 5656466</t>
  </si>
  <si>
    <t>Giron</t>
  </si>
  <si>
    <t>Beatriz Bautista</t>
  </si>
  <si>
    <t>Calle 29 # 31 - 35 BRR La Campiña</t>
  </si>
  <si>
    <t>Taganga</t>
  </si>
  <si>
    <t>CLL 16 # 3 - 01 LC 1</t>
  </si>
  <si>
    <t>3226133725 - 4222132</t>
  </si>
  <si>
    <t>Lu, Ma, Mi, Ju, Vi:  8:00 am a 5:00 pm; Sa: 9:00 am a 2:00 pm</t>
  </si>
  <si>
    <t>252</t>
  </si>
  <si>
    <t>Lu, Ma, Mi, Ju, Vi, Sa: 7 am a 12 m; Mi y Vi: 4 pm a 7 pm</t>
  </si>
  <si>
    <t>Cachipay</t>
  </si>
  <si>
    <t>CARRERA 3 # 2-46 CENTRO CACHIPAY</t>
  </si>
  <si>
    <t>Sasaima</t>
  </si>
  <si>
    <t>916</t>
  </si>
  <si>
    <t>Carrera 64 C # 6 A - 32 CS 41 ET 1 Brr Independencia</t>
  </si>
  <si>
    <t>Patricia Claret Martinez</t>
  </si>
  <si>
    <t>Lu, Ma, Mi, Ju, Vi, Sa: 8:00 am a 6:00 pm</t>
  </si>
  <si>
    <t>CRA 7 B # 12 A - 24 Portal Monserrate</t>
  </si>
  <si>
    <t>Aratoca</t>
  </si>
  <si>
    <t>Carrera 5 No 4 - 07</t>
  </si>
  <si>
    <t>3133281324 - 3134226220 - 2153895568</t>
  </si>
  <si>
    <t>Lu, Ma, Mi, Ju, Vi:  8:00 am a 12:00 m y 2:00 pm a 7:00 pm; Sa: 9:00 am a 12:00 m</t>
  </si>
  <si>
    <t>Dibulla</t>
  </si>
  <si>
    <t>Calle 6 No 5 - 45</t>
  </si>
  <si>
    <t>3002106612 - 3007360632 - 3042106612</t>
  </si>
  <si>
    <t>Lu, Ma, Mi, Ju, Vi:  8:00 am a 6:00 pm; Sa: 9:00 am a 2:00 pm</t>
  </si>
  <si>
    <t>Mingueo</t>
  </si>
  <si>
    <t>Calle 2 No. 6 - 51 Barrio Centro</t>
  </si>
  <si>
    <t>Lu, Ma, Mi, Ju, Vi:  7:00 am a 12:00 m y 2:00 pm a 6:00  pm; Sa: 9:00 am a 2:00 pm</t>
  </si>
  <si>
    <t>Barbacoas</t>
  </si>
  <si>
    <t>Lu, Ma, Mi, Ju, Vi:  8:00 am a 6:00 pm; Sa: 9:00 am a 2:00 pm</t>
  </si>
  <si>
    <t>Calle Nueva Diagonal Transipiales</t>
  </si>
  <si>
    <t>CRA 4  # 25 - 26 CASA DE LA CULTURA</t>
  </si>
  <si>
    <t xml:space="preserve">6711394 - 6711747    </t>
  </si>
  <si>
    <t>CRA 7 Nº 9 - 10</t>
  </si>
  <si>
    <t>8475541</t>
  </si>
  <si>
    <t>CR 30 NO 27 - 33</t>
  </si>
  <si>
    <t>3137497426 - 8564090</t>
  </si>
  <si>
    <t>CRA 11 # 14 - 13 L 103</t>
  </si>
  <si>
    <t>CRA 11 # 18 - 48</t>
  </si>
  <si>
    <t xml:space="preserve">3134421114 - 4356674 - 4358678     </t>
  </si>
  <si>
    <t xml:space="preserve">3186186911 - 7611272 - 987611271        </t>
  </si>
  <si>
    <t>CRA 17 # 14-32</t>
  </si>
  <si>
    <t>CR 2 # 2 - 59</t>
  </si>
  <si>
    <t>CLL 5 # 3 - 92</t>
  </si>
  <si>
    <t xml:space="preserve">CL 10 NO 9A - 05 </t>
  </si>
  <si>
    <t> 6460446 - 3152412072</t>
  </si>
  <si>
    <t>CR 7 NO 9 C - 09</t>
  </si>
  <si>
    <t>CRA 3A # 2 - 27</t>
  </si>
  <si>
    <t xml:space="preserve">3185166305 - 4318079   </t>
  </si>
  <si>
    <t>San Vicente del Caguán</t>
  </si>
  <si>
    <t>CL 4 # 3 - 41 BRR PALMERAS</t>
  </si>
  <si>
    <t>CRA 15 # 9 - 15</t>
  </si>
  <si>
    <t>CRA 3 # 4 - 07</t>
  </si>
  <si>
    <t xml:space="preserve">8444750 - 8468024 - 8468072    </t>
  </si>
  <si>
    <t>CR 5 # 7 - 11</t>
  </si>
  <si>
    <t>CALLE 32 N 3 - 31 LOCAL 1 - CENTRO</t>
  </si>
  <si>
    <t>7848931</t>
  </si>
  <si>
    <t>Lu, Ma, Mi, Ju, Vi:  8:00 am a 6:00 pm; Sa: 9:00 am a 1:00 pm</t>
  </si>
  <si>
    <t xml:space="preserve">CALLE 62 B NO. 6 – 22 C. C. PLAZA DE LA CASTELLANA - LA CASTELLANA   </t>
  </si>
  <si>
    <t>CARRERA 9 NO. 1 AN - 50 BARRIO MODELO</t>
  </si>
  <si>
    <t>8274156</t>
  </si>
  <si>
    <t>Palomino</t>
  </si>
  <si>
    <t>CLL 1 B # 5 - 28 DIMONEX PALOMINO</t>
  </si>
  <si>
    <t>3205439589</t>
  </si>
  <si>
    <t>CARRERA 12 -13-43 EDIFICIO EL CID</t>
  </si>
  <si>
    <t>Ma, Mi, Vi: 3:00 pm a 6:00 pm</t>
  </si>
  <si>
    <t xml:space="preserve">CLL 2A # 16-83 BARRIO SAN FRANCISCO DE LA CUESTA , PIEDECUESTA SANTANDER </t>
  </si>
  <si>
    <t>MARIA AYDEE PEREZ DE MARTINEZ</t>
  </si>
  <si>
    <t>Lunes/Miercoles</t>
  </si>
  <si>
    <t>CR 6 NO. 8-09; Los Pinos; La Hormiga; DROGUERIA NORTE</t>
  </si>
  <si>
    <t>CARRERA 3 # 17-20</t>
  </si>
  <si>
    <t>Buenavista</t>
  </si>
  <si>
    <t>Calle 10 # 6 - 54 Barrio: San Jose</t>
  </si>
  <si>
    <t>0</t>
  </si>
  <si>
    <t>Lu, Ma, Mi, Ju, Vi:  8:00 am a 6:00 pm; Sa: 8:00 am a 1:00 pm</t>
  </si>
  <si>
    <t xml:space="preserve">TV 28 # 41 A – 38 PS 2 BRR LA GRAMA </t>
  </si>
  <si>
    <t>Calle 9 10-23 Barrio Fatima</t>
  </si>
  <si>
    <t>calle 4 #4-14 Centro</t>
  </si>
  <si>
    <t>3213590648</t>
  </si>
  <si>
    <t>Lu, Ma, Mi, Ju, Vi:  9:00 am a 5:00 pm</t>
  </si>
  <si>
    <t>Espinal</t>
  </si>
  <si>
    <t>tolima</t>
  </si>
  <si>
    <t>CRA 8# 7-87</t>
  </si>
  <si>
    <t>601 2485723</t>
  </si>
  <si>
    <t>Lu, Ma, Mi, Ju, Vi:  8:00 am a 6:00 pm; Sa: 8:00 am a61:00 pm</t>
  </si>
  <si>
    <t>Iris Granada y/o Jairo Ramirez</t>
  </si>
  <si>
    <t>calle 71# 1 a 53  Local 207  CALIMA LA 14</t>
  </si>
  <si>
    <t>Curumani</t>
  </si>
  <si>
    <t>Calle 8 # 16 - 21 local 1 Barrio El Centro</t>
  </si>
  <si>
    <t>Lu, Ma, Mi, Ju, Vi:  8:00 am a 6:00 pm; Sa: 9:00 am a 1:00 pm</t>
  </si>
  <si>
    <t>El Tarra</t>
  </si>
  <si>
    <t>CRA 7 # 14 - 33 PUEBLO NUEVO</t>
  </si>
  <si>
    <t>CL 10 # 10 73 CENTRO</t>
  </si>
  <si>
    <t>Interrapidisimo</t>
  </si>
  <si>
    <t>Puerto Parra</t>
  </si>
  <si>
    <t>CRR 13 CLL 20 # 13 18</t>
  </si>
  <si>
    <t>CRA 10 # 20 – 22 - GIRARDOT PPAL</t>
  </si>
  <si>
    <t>Girardot</t>
  </si>
  <si>
    <t>Ginebra</t>
  </si>
  <si>
    <t>CALLE 7 # 2 - 29 B. ROSARIO</t>
  </si>
  <si>
    <t>El Copey</t>
  </si>
  <si>
    <t>Carrera 14 # 8 - 12 Entr C P1 LC 2</t>
  </si>
  <si>
    <t>Lu, Ma, Mi, Ju, Vi:  8:00 am a 5:00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</si>
</sst>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rgb="FF0070C0"/>
      <name val="Calibri"/>
      <family val="2"/>
      <scheme val="minor"/>
    </font>
    <font>
      <b/>
      <sz val="16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2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20"/>
      <color indexed="9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u val="singleAccounting"/>
      <sz val="12"/>
      <name val="Arial"/>
      <family val="2"/>
    </font>
    <font>
      <b/>
      <u/>
      <sz val="10"/>
      <name val="Arial"/>
      <family val="2"/>
    </font>
    <font>
      <b/>
      <u/>
      <sz val="10"/>
      <color indexed="9"/>
      <name val="Arial"/>
      <family val="2"/>
    </font>
    <font>
      <b/>
      <sz val="8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rgb="FF000000"/>
      <name val="Calibri"/>
      <family val="2"/>
      <scheme val="minor"/>
    </font>
    <font>
      <b/>
      <u/>
      <sz val="14"/>
      <color indexed="9"/>
      <name val="Arial"/>
      <family val="2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sz val="8"/>
      <color theme="1"/>
      <name val="Tahoma"/>
      <family val="2"/>
    </font>
    <font>
      <sz val="8"/>
      <color indexed="64"/>
      <name val="Tahoma"/>
      <family val="2"/>
    </font>
    <font>
      <sz val="8"/>
      <color indexed="64"/>
      <name val="Calibri"/>
      <family val="2"/>
      <scheme val="minor"/>
    </font>
    <font>
      <sz val="8"/>
      <color rgb="FF000000"/>
      <name val="Roboto"/>
    </font>
    <font>
      <b/>
      <sz val="8"/>
      <color rgb="FF000000"/>
      <name val="Roboto"/>
    </font>
    <font>
      <sz val="8"/>
      <color theme="1"/>
      <name val="Roboto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4FAB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257">
    <xf numFmtId="0" fontId="0" fillId="0" borderId="0" xfId="0"/>
    <xf numFmtId="0" fontId="2" fillId="0" borderId="0" xfId="0" applyFont="1"/>
    <xf numFmtId="0" fontId="8" fillId="3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/>
    <xf numFmtId="0" fontId="2" fillId="0" borderId="7" xfId="0" applyFont="1" applyBorder="1"/>
    <xf numFmtId="0" fontId="5" fillId="2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2" fillId="1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5" fillId="0" borderId="25" xfId="0" applyFont="1" applyBorder="1" applyAlignment="1">
      <alignment horizontal="left"/>
    </xf>
    <xf numFmtId="0" fontId="10" fillId="11" borderId="26" xfId="0" applyFont="1" applyFill="1" applyBorder="1" applyAlignment="1">
      <alignment horizontal="center" vertical="distributed"/>
    </xf>
    <xf numFmtId="0" fontId="10" fillId="11" borderId="11" xfId="0" applyFont="1" applyFill="1" applyBorder="1" applyAlignment="1">
      <alignment horizontal="center" vertical="distributed"/>
    </xf>
    <xf numFmtId="0" fontId="10" fillId="12" borderId="11" xfId="0" applyFont="1" applyFill="1" applyBorder="1" applyAlignment="1">
      <alignment horizontal="center" vertical="distributed"/>
    </xf>
    <xf numFmtId="0" fontId="14" fillId="0" borderId="27" xfId="0" applyFont="1" applyBorder="1" applyAlignment="1">
      <alignment horizontal="center"/>
    </xf>
    <xf numFmtId="0" fontId="10" fillId="12" borderId="26" xfId="0" applyFont="1" applyFill="1" applyBorder="1" applyAlignment="1">
      <alignment horizontal="center" vertical="distributed"/>
    </xf>
    <xf numFmtId="0" fontId="17" fillId="13" borderId="6" xfId="0" applyFont="1" applyFill="1" applyBorder="1" applyAlignment="1">
      <alignment horizontal="center" vertical="distributed" wrapText="1"/>
    </xf>
    <xf numFmtId="0" fontId="17" fillId="13" borderId="8" xfId="0" applyFont="1" applyFill="1" applyBorder="1" applyAlignment="1">
      <alignment horizontal="center" vertical="distributed" wrapText="1"/>
    </xf>
    <xf numFmtId="0" fontId="19" fillId="6" borderId="13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1" fillId="13" borderId="7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distributed"/>
    </xf>
    <xf numFmtId="0" fontId="9" fillId="1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distributed" wrapText="1"/>
    </xf>
    <xf numFmtId="0" fontId="2" fillId="13" borderId="7" xfId="0" applyFont="1" applyFill="1" applyBorder="1" applyAlignment="1">
      <alignment wrapText="1"/>
    </xf>
    <xf numFmtId="0" fontId="19" fillId="6" borderId="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17" fillId="13" borderId="31" xfId="0" applyFont="1" applyFill="1" applyBorder="1" applyAlignment="1">
      <alignment horizontal="center" vertical="distributed" wrapText="1"/>
    </xf>
    <xf numFmtId="0" fontId="9" fillId="3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12" borderId="10" xfId="0" applyFont="1" applyFill="1" applyBorder="1" applyAlignment="1">
      <alignment horizontal="center" vertical="distributed"/>
    </xf>
    <xf numFmtId="0" fontId="10" fillId="11" borderId="10" xfId="0" applyFont="1" applyFill="1" applyBorder="1" applyAlignment="1">
      <alignment horizontal="center" vertical="distributed"/>
    </xf>
    <xf numFmtId="0" fontId="10" fillId="11" borderId="12" xfId="0" applyFont="1" applyFill="1" applyBorder="1" applyAlignment="1">
      <alignment horizontal="center" vertical="distributed"/>
    </xf>
    <xf numFmtId="0" fontId="15" fillId="0" borderId="34" xfId="0" applyFont="1" applyBorder="1" applyAlignment="1">
      <alignment horizontal="left"/>
    </xf>
    <xf numFmtId="0" fontId="17" fillId="13" borderId="10" xfId="0" applyFont="1" applyFill="1" applyBorder="1" applyAlignment="1">
      <alignment horizontal="center" vertical="distributed" wrapText="1"/>
    </xf>
    <xf numFmtId="0" fontId="10" fillId="11" borderId="27" xfId="0" applyFont="1" applyFill="1" applyBorder="1" applyAlignment="1">
      <alignment horizontal="center" vertical="distributed"/>
    </xf>
    <xf numFmtId="0" fontId="2" fillId="0" borderId="11" xfId="0" applyFont="1" applyBorder="1"/>
    <xf numFmtId="0" fontId="0" fillId="13" borderId="0" xfId="0" applyFill="1"/>
    <xf numFmtId="0" fontId="23" fillId="13" borderId="7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4" fillId="16" borderId="7" xfId="0" applyFont="1" applyFill="1" applyBorder="1" applyAlignment="1">
      <alignment horizontal="center" vertical="center"/>
    </xf>
    <xf numFmtId="2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2" fontId="13" fillId="0" borderId="0" xfId="0" applyNumberFormat="1" applyFont="1" applyAlignment="1">
      <alignment horizontal="center"/>
    </xf>
    <xf numFmtId="0" fontId="23" fillId="13" borderId="7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4" fillId="5" borderId="7" xfId="0" applyFont="1" applyFill="1" applyBorder="1" applyAlignment="1">
      <alignment horizontal="center" vertical="center"/>
    </xf>
    <xf numFmtId="0" fontId="13" fillId="17" borderId="7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3" fillId="13" borderId="40" xfId="0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horizontal="center" vertical="center"/>
    </xf>
    <xf numFmtId="0" fontId="24" fillId="18" borderId="10" xfId="0" applyFont="1" applyFill="1" applyBorder="1" applyAlignment="1">
      <alignment horizontal="center" vertical="center"/>
    </xf>
    <xf numFmtId="0" fontId="24" fillId="18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24" fillId="18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8" fillId="18" borderId="13" xfId="0" applyFont="1" applyFill="1" applyBorder="1" applyAlignment="1">
      <alignment horizontal="center" vertical="center"/>
    </xf>
    <xf numFmtId="0" fontId="28" fillId="18" borderId="7" xfId="0" applyFont="1" applyFill="1" applyBorder="1" applyAlignment="1">
      <alignment horizontal="center" vertical="center"/>
    </xf>
    <xf numFmtId="0" fontId="28" fillId="18" borderId="7" xfId="0" applyFont="1" applyFill="1" applyBorder="1" applyAlignment="1">
      <alignment horizontal="center" vertical="center" wrapText="1"/>
    </xf>
    <xf numFmtId="0" fontId="28" fillId="18" borderId="8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1" fillId="13" borderId="7" xfId="0" applyFont="1" applyFill="1" applyBorder="1" applyAlignment="1">
      <alignment horizontal="center" vertical="center"/>
    </xf>
    <xf numFmtId="0" fontId="31" fillId="13" borderId="8" xfId="0" applyFont="1" applyFill="1" applyBorder="1" applyAlignment="1">
      <alignment horizontal="center" vertical="center"/>
    </xf>
    <xf numFmtId="0" fontId="32" fillId="7" borderId="13" xfId="0" applyFont="1" applyFill="1" applyBorder="1" applyAlignment="1">
      <alignment horizontal="center" vertical="center"/>
    </xf>
    <xf numFmtId="0" fontId="28" fillId="7" borderId="7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24" fillId="18" borderId="7" xfId="0" applyFont="1" applyFill="1" applyBorder="1" applyAlignment="1">
      <alignment horizontal="center" vertical="center" textRotation="90"/>
    </xf>
    <xf numFmtId="0" fontId="24" fillId="18" borderId="7" xfId="0" applyFont="1" applyFill="1" applyBorder="1" applyAlignment="1">
      <alignment horizontal="center" vertical="center" wrapText="1"/>
    </xf>
    <xf numFmtId="0" fontId="13" fillId="19" borderId="7" xfId="0" applyFont="1" applyFill="1" applyBorder="1" applyAlignment="1">
      <alignment horizontal="center" vertical="center"/>
    </xf>
    <xf numFmtId="0" fontId="13" fillId="19" borderId="7" xfId="0" applyFont="1" applyFill="1" applyBorder="1" applyAlignment="1">
      <alignment horizontal="center" vertical="center" wrapText="1"/>
    </xf>
    <xf numFmtId="0" fontId="12" fillId="19" borderId="7" xfId="0" applyFont="1" applyFill="1" applyBorder="1" applyAlignment="1">
      <alignment horizontal="center" vertical="center" wrapText="1"/>
    </xf>
    <xf numFmtId="0" fontId="24" fillId="18" borderId="7" xfId="0" applyFont="1" applyFill="1" applyBorder="1" applyAlignment="1">
      <alignment horizontal="center" vertical="center" textRotation="90" wrapText="1"/>
    </xf>
    <xf numFmtId="0" fontId="28" fillId="18" borderId="30" xfId="0" applyFont="1" applyFill="1" applyBorder="1" applyAlignment="1">
      <alignment horizontal="center" vertical="center"/>
    </xf>
    <xf numFmtId="0" fontId="28" fillId="18" borderId="29" xfId="0" applyFont="1" applyFill="1" applyBorder="1" applyAlignment="1">
      <alignment horizontal="center" vertical="center"/>
    </xf>
    <xf numFmtId="0" fontId="28" fillId="18" borderId="29" xfId="0" applyFont="1" applyFill="1" applyBorder="1" applyAlignment="1">
      <alignment horizontal="center" vertical="center" wrapText="1"/>
    </xf>
    <xf numFmtId="0" fontId="28" fillId="18" borderId="31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1" fillId="13" borderId="5" xfId="0" applyFont="1" applyFill="1" applyBorder="1" applyAlignment="1">
      <alignment horizontal="center" vertical="center"/>
    </xf>
    <xf numFmtId="0" fontId="31" fillId="13" borderId="6" xfId="0" applyFont="1" applyFill="1" applyBorder="1" applyAlignment="1">
      <alignment horizontal="center" vertical="center"/>
    </xf>
    <xf numFmtId="0" fontId="0" fillId="15" borderId="0" xfId="0" applyFill="1" applyAlignment="1">
      <alignment vertical="center"/>
    </xf>
    <xf numFmtId="0" fontId="30" fillId="20" borderId="13" xfId="0" applyFont="1" applyFill="1" applyBorder="1" applyAlignment="1">
      <alignment horizontal="center" vertical="center"/>
    </xf>
    <xf numFmtId="0" fontId="30" fillId="20" borderId="7" xfId="0" applyFont="1" applyFill="1" applyBorder="1" applyAlignment="1">
      <alignment horizontal="center" vertical="center" wrapText="1"/>
    </xf>
    <xf numFmtId="0" fontId="33" fillId="20" borderId="7" xfId="0" applyFont="1" applyFill="1" applyBorder="1" applyAlignment="1">
      <alignment horizontal="center" vertical="center" wrapText="1"/>
    </xf>
    <xf numFmtId="0" fontId="33" fillId="20" borderId="8" xfId="0" applyFont="1" applyFill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 wrapText="1"/>
    </xf>
    <xf numFmtId="0" fontId="28" fillId="7" borderId="25" xfId="0" applyFont="1" applyFill="1" applyBorder="1" applyAlignment="1">
      <alignment horizontal="center" vertical="center" wrapText="1"/>
    </xf>
    <xf numFmtId="0" fontId="34" fillId="21" borderId="7" xfId="0" applyFont="1" applyFill="1" applyBorder="1" applyAlignment="1">
      <alignment horizontal="center" vertical="center"/>
    </xf>
    <xf numFmtId="0" fontId="17" fillId="13" borderId="29" xfId="0" applyFont="1" applyFill="1" applyBorder="1" applyAlignment="1">
      <alignment horizontal="center" vertical="distributed" wrapText="1"/>
    </xf>
    <xf numFmtId="0" fontId="9" fillId="13" borderId="7" xfId="0" applyFont="1" applyFill="1" applyBorder="1" applyAlignment="1">
      <alignment horizontal="center" vertical="center"/>
    </xf>
    <xf numFmtId="0" fontId="0" fillId="13" borderId="0" xfId="0" applyFill="1" applyAlignment="1">
      <alignment horizontal="center"/>
    </xf>
    <xf numFmtId="49" fontId="35" fillId="13" borderId="0" xfId="0" applyNumberFormat="1" applyFont="1" applyFill="1" applyAlignment="1">
      <alignment horizontal="center" vertical="center" wrapText="1"/>
    </xf>
    <xf numFmtId="0" fontId="35" fillId="13" borderId="0" xfId="0" applyFont="1" applyFill="1" applyAlignment="1">
      <alignment horizontal="center" vertical="center" wrapText="1"/>
    </xf>
    <xf numFmtId="49" fontId="0" fillId="13" borderId="0" xfId="0" applyNumberFormat="1" applyFill="1" applyAlignment="1">
      <alignment horizontal="left"/>
    </xf>
    <xf numFmtId="49" fontId="0" fillId="13" borderId="0" xfId="0" applyNumberFormat="1" applyFill="1" applyAlignment="1">
      <alignment horizontal="center"/>
    </xf>
    <xf numFmtId="19" fontId="0" fillId="13" borderId="0" xfId="0" applyNumberFormat="1" applyFill="1" applyAlignment="1">
      <alignment horizontal="center"/>
    </xf>
    <xf numFmtId="0" fontId="36" fillId="13" borderId="7" xfId="0" applyFont="1" applyFill="1" applyBorder="1" applyAlignment="1">
      <alignment horizontal="center" vertical="center"/>
    </xf>
    <xf numFmtId="0" fontId="36" fillId="13" borderId="0" xfId="0" applyFont="1" applyFill="1" applyAlignment="1">
      <alignment horizontal="center" vertical="center"/>
    </xf>
    <xf numFmtId="49" fontId="36" fillId="13" borderId="7" xfId="0" applyNumberFormat="1" applyFont="1" applyFill="1" applyBorder="1" applyAlignment="1">
      <alignment horizontal="center" vertical="center"/>
    </xf>
    <xf numFmtId="14" fontId="36" fillId="13" borderId="0" xfId="0" applyNumberFormat="1" applyFont="1" applyFill="1" applyAlignment="1">
      <alignment horizontal="center" vertical="center"/>
    </xf>
    <xf numFmtId="0" fontId="37" fillId="0" borderId="0" xfId="0" applyFont="1"/>
    <xf numFmtId="49" fontId="36" fillId="22" borderId="7" xfId="0" applyNumberFormat="1" applyFont="1" applyFill="1" applyBorder="1" applyAlignment="1">
      <alignment horizontal="center" vertical="center" wrapText="1"/>
    </xf>
    <xf numFmtId="49" fontId="36" fillId="22" borderId="7" xfId="0" applyNumberFormat="1" applyFont="1" applyFill="1" applyBorder="1" applyAlignment="1">
      <alignment horizontal="center" vertical="center"/>
    </xf>
    <xf numFmtId="49" fontId="36" fillId="22" borderId="12" xfId="0" applyNumberFormat="1" applyFont="1" applyFill="1" applyBorder="1" applyAlignment="1">
      <alignment horizontal="center" vertical="center"/>
    </xf>
    <xf numFmtId="0" fontId="38" fillId="13" borderId="7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24" borderId="7" xfId="0" applyFont="1" applyFill="1" applyBorder="1" applyAlignment="1">
      <alignment horizontal="center" vertical="center"/>
    </xf>
    <xf numFmtId="0" fontId="13" fillId="22" borderId="7" xfId="0" applyFont="1" applyFill="1" applyBorder="1" applyAlignment="1">
      <alignment horizontal="center" vertical="center"/>
    </xf>
    <xf numFmtId="0" fontId="13" fillId="22" borderId="7" xfId="0" applyFont="1" applyFill="1" applyBorder="1" applyAlignment="1">
      <alignment horizontal="center" vertical="center" wrapText="1"/>
    </xf>
    <xf numFmtId="0" fontId="39" fillId="13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23" borderId="7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40" fillId="22" borderId="3" xfId="0" applyFont="1" applyFill="1" applyBorder="1" applyAlignment="1">
      <alignment horizontal="center" vertical="center"/>
    </xf>
    <xf numFmtId="0" fontId="41" fillId="7" borderId="3" xfId="0" applyFont="1" applyFill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 wrapText="1"/>
    </xf>
    <xf numFmtId="0" fontId="37" fillId="11" borderId="7" xfId="0" applyFont="1" applyFill="1" applyBorder="1" applyAlignment="1">
      <alignment horizontal="center" vertical="center" wrapText="1"/>
    </xf>
    <xf numFmtId="0" fontId="37" fillId="12" borderId="7" xfId="0" applyFont="1" applyFill="1" applyBorder="1" applyAlignment="1">
      <alignment horizontal="center" vertical="center"/>
    </xf>
    <xf numFmtId="0" fontId="43" fillId="22" borderId="42" xfId="0" applyFont="1" applyFill="1" applyBorder="1" applyAlignment="1">
      <alignment horizontal="center" vertical="center"/>
    </xf>
    <xf numFmtId="0" fontId="43" fillId="22" borderId="3" xfId="0" applyFont="1" applyFill="1" applyBorder="1" applyAlignment="1">
      <alignment horizontal="center" vertical="center"/>
    </xf>
    <xf numFmtId="0" fontId="44" fillId="7" borderId="3" xfId="0" applyFont="1" applyFill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/>
    </xf>
    <xf numFmtId="0" fontId="43" fillId="25" borderId="39" xfId="0" applyFont="1" applyFill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26" borderId="39" xfId="0" applyFont="1" applyFill="1" applyBorder="1" applyAlignment="1">
      <alignment horizontal="center" vertical="center"/>
    </xf>
    <xf numFmtId="0" fontId="43" fillId="0" borderId="39" xfId="0" applyFont="1" applyBorder="1" applyAlignment="1">
      <alignment horizontal="center" vertical="center" wrapText="1"/>
    </xf>
    <xf numFmtId="0" fontId="43" fillId="26" borderId="39" xfId="0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/>
    </xf>
    <xf numFmtId="0" fontId="43" fillId="11" borderId="41" xfId="0" applyFont="1" applyFill="1" applyBorder="1" applyAlignment="1">
      <alignment horizontal="center" vertical="center"/>
    </xf>
    <xf numFmtId="0" fontId="43" fillId="0" borderId="41" xfId="0" applyFont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/>
    </xf>
    <xf numFmtId="0" fontId="47" fillId="22" borderId="42" xfId="0" applyFont="1" applyFill="1" applyBorder="1" applyAlignment="1">
      <alignment horizontal="center" vertical="center" wrapText="1"/>
    </xf>
    <xf numFmtId="0" fontId="47" fillId="22" borderId="3" xfId="0" applyFont="1" applyFill="1" applyBorder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0" fontId="47" fillId="11" borderId="39" xfId="0" applyFont="1" applyFill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26" borderId="38" xfId="0" applyFont="1" applyFill="1" applyBorder="1" applyAlignment="1">
      <alignment horizontal="center" vertical="center"/>
    </xf>
    <xf numFmtId="0" fontId="47" fillId="7" borderId="39" xfId="0" applyFont="1" applyFill="1" applyBorder="1" applyAlignment="1">
      <alignment horizontal="center" vertical="center"/>
    </xf>
    <xf numFmtId="0" fontId="47" fillId="7" borderId="42" xfId="0" applyFont="1" applyFill="1" applyBorder="1" applyAlignment="1">
      <alignment horizontal="center" vertical="center"/>
    </xf>
    <xf numFmtId="0" fontId="47" fillId="27" borderId="3" xfId="0" applyFont="1" applyFill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7" borderId="3" xfId="0" applyFont="1" applyFill="1" applyBorder="1" applyAlignment="1">
      <alignment horizontal="center" vertical="center"/>
    </xf>
    <xf numFmtId="0" fontId="47" fillId="26" borderId="39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26" borderId="37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26" borderId="3" xfId="0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47" fillId="7" borderId="41" xfId="0" applyFont="1" applyFill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47" fillId="7" borderId="22" xfId="0" applyFont="1" applyFill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7" fillId="13" borderId="7" xfId="0" applyFont="1" applyFill="1" applyBorder="1" applyAlignment="1">
      <alignment horizontal="center" vertical="center"/>
    </xf>
    <xf numFmtId="49" fontId="37" fillId="0" borderId="7" xfId="0" applyNumberFormat="1" applyFont="1" applyBorder="1" applyAlignment="1">
      <alignment horizontal="center" vertical="center"/>
    </xf>
    <xf numFmtId="0" fontId="37" fillId="29" borderId="7" xfId="0" applyFont="1" applyFill="1" applyBorder="1" applyAlignment="1">
      <alignment horizontal="center" vertical="center"/>
    </xf>
    <xf numFmtId="0" fontId="37" fillId="22" borderId="7" xfId="0" applyFont="1" applyFill="1" applyBorder="1" applyAlignment="1">
      <alignment horizontal="center" vertical="center"/>
    </xf>
    <xf numFmtId="0" fontId="37" fillId="22" borderId="7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center"/>
    </xf>
    <xf numFmtId="49" fontId="37" fillId="0" borderId="0" xfId="0" applyNumberFormat="1" applyFont="1"/>
    <xf numFmtId="0" fontId="38" fillId="13" borderId="7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11" borderId="7" xfId="0" applyFont="1" applyFill="1" applyBorder="1" applyAlignment="1">
      <alignment horizontal="center" vertical="center"/>
    </xf>
    <xf numFmtId="0" fontId="37" fillId="7" borderId="7" xfId="0" applyFont="1" applyFill="1" applyBorder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165" fontId="18" fillId="0" borderId="7" xfId="1" applyNumberFormat="1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65" fontId="16" fillId="0" borderId="7" xfId="1" applyNumberFormat="1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textRotation="90"/>
    </xf>
    <xf numFmtId="0" fontId="6" fillId="2" borderId="20" xfId="0" applyFont="1" applyFill="1" applyBorder="1" applyAlignment="1">
      <alignment horizontal="center" vertical="center" textRotation="90"/>
    </xf>
    <xf numFmtId="0" fontId="6" fillId="2" borderId="21" xfId="0" applyFont="1" applyFill="1" applyBorder="1" applyAlignment="1">
      <alignment horizontal="center" vertical="center" textRotation="90"/>
    </xf>
    <xf numFmtId="0" fontId="7" fillId="2" borderId="1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49" fontId="36" fillId="22" borderId="7" xfId="0" applyNumberFormat="1" applyFont="1" applyFill="1" applyBorder="1" applyAlignment="1">
      <alignment horizontal="center" vertical="center"/>
    </xf>
    <xf numFmtId="0" fontId="12" fillId="19" borderId="29" xfId="0" applyFont="1" applyFill="1" applyBorder="1" applyAlignment="1">
      <alignment horizontal="center" vertical="center" wrapText="1"/>
    </xf>
    <xf numFmtId="0" fontId="12" fillId="19" borderId="40" xfId="0" applyFont="1" applyFill="1" applyBorder="1" applyAlignment="1">
      <alignment horizontal="center" vertical="center" wrapText="1"/>
    </xf>
  </cellXfs>
  <cellStyles count="5">
    <cellStyle name="Hipervínculo 2" xfId="3" xr:uid="{00000000-0005-0000-0000-000000000000}"/>
    <cellStyle name="Millares" xfId="1" builtinId="3"/>
    <cellStyle name="Millares 2" xfId="4" xr:uid="{30EA099D-A5A3-4991-9BD5-51979D214673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5050"/>
      <color rgb="FFB4FAB0"/>
      <color rgb="FFFF33CC"/>
      <color rgb="FFFFCCFF"/>
      <color rgb="FFFFFF99"/>
      <color rgb="FFFFFFFF"/>
      <color rgb="FFF8A45E"/>
      <color rgb="FFFF66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X52"/>
  <sheetViews>
    <sheetView zoomScale="70" zoomScaleNormal="70" zoomScalePage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31" sqref="G31:I31"/>
    </sheetView>
  </sheetViews>
  <sheetFormatPr baseColWidth="10" defaultColWidth="10.81640625" defaultRowHeight="15.5" x14ac:dyDescent="0.35"/>
  <cols>
    <col min="1" max="1" width="5" style="1" customWidth="1"/>
    <col min="2" max="2" width="13.1796875" style="1" customWidth="1"/>
    <col min="3" max="3" width="8.453125" style="1" customWidth="1"/>
    <col min="4" max="4" width="4.1796875" style="1" customWidth="1"/>
    <col min="5" max="5" width="42.7265625" style="1" customWidth="1"/>
    <col min="6" max="6" width="8.453125" style="1" hidden="1" customWidth="1"/>
    <col min="7" max="7" width="7.7265625" style="1" bestFit="1" customWidth="1"/>
    <col min="8" max="8" width="5" style="1" customWidth="1"/>
    <col min="9" max="9" width="39.453125" style="1" customWidth="1"/>
    <col min="10" max="10" width="6.81640625" style="1" hidden="1" customWidth="1"/>
    <col min="11" max="11" width="5.453125" style="1" bestFit="1" customWidth="1"/>
    <col min="12" max="12" width="4.1796875" style="1" customWidth="1"/>
    <col min="13" max="13" width="41.453125" style="1" customWidth="1"/>
    <col min="14" max="14" width="8.453125" style="1" hidden="1" customWidth="1"/>
    <col min="15" max="15" width="5.453125" style="1" bestFit="1" customWidth="1"/>
    <col min="16" max="16" width="4.1796875" style="1" customWidth="1"/>
    <col min="17" max="17" width="37.26953125" style="1" customWidth="1"/>
    <col min="18" max="18" width="7.7265625" style="1" hidden="1" customWidth="1"/>
    <col min="19" max="19" width="8.453125" style="1" customWidth="1"/>
    <col min="20" max="20" width="4.1796875" style="1" customWidth="1"/>
    <col min="21" max="21" width="11.81640625" style="1" customWidth="1"/>
    <col min="22" max="22" width="8.453125" style="1" customWidth="1"/>
    <col min="23" max="23" width="4.1796875" style="1" customWidth="1"/>
    <col min="24" max="24" width="11.453125" style="1" customWidth="1"/>
    <col min="25" max="16384" width="10.81640625" style="1"/>
  </cols>
  <sheetData>
    <row r="1" spans="2:24" ht="16" thickBot="1" x14ac:dyDescent="0.4"/>
    <row r="2" spans="2:24" ht="51.75" customHeight="1" thickBot="1" x14ac:dyDescent="0.4">
      <c r="B2" s="215" t="s">
        <v>0</v>
      </c>
      <c r="C2" s="213" t="s">
        <v>1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19"/>
      <c r="S2" s="20"/>
      <c r="T2" s="20"/>
      <c r="U2" s="20"/>
      <c r="V2" s="20"/>
      <c r="W2" s="20"/>
      <c r="X2" s="21"/>
    </row>
    <row r="3" spans="2:24" ht="16" thickBot="1" x14ac:dyDescent="0.4">
      <c r="B3" s="216"/>
      <c r="C3" s="248">
        <v>2</v>
      </c>
      <c r="D3" s="248"/>
      <c r="E3" s="248"/>
      <c r="F3" s="12"/>
      <c r="G3" s="248">
        <v>3</v>
      </c>
      <c r="H3" s="248"/>
      <c r="I3" s="248"/>
      <c r="J3" s="12"/>
      <c r="K3" s="248">
        <v>4</v>
      </c>
      <c r="L3" s="248"/>
      <c r="M3" s="248"/>
      <c r="N3" s="12"/>
      <c r="O3" s="248">
        <v>5</v>
      </c>
      <c r="P3" s="248"/>
      <c r="Q3" s="248"/>
      <c r="R3" s="12"/>
      <c r="S3" s="232">
        <v>6</v>
      </c>
      <c r="T3" s="232"/>
      <c r="U3" s="232"/>
      <c r="V3" s="232">
        <v>7</v>
      </c>
      <c r="W3" s="232"/>
      <c r="X3" s="233"/>
    </row>
    <row r="4" spans="2:24" ht="26.25" customHeight="1" thickBot="1" x14ac:dyDescent="0.4">
      <c r="B4" s="234" t="s">
        <v>2</v>
      </c>
      <c r="C4" s="237" t="s">
        <v>3</v>
      </c>
      <c r="D4" s="238"/>
      <c r="E4" s="238"/>
      <c r="F4" s="13"/>
      <c r="G4" s="237" t="s">
        <v>4</v>
      </c>
      <c r="H4" s="238"/>
      <c r="I4" s="238"/>
      <c r="J4" s="13"/>
      <c r="K4" s="237" t="s">
        <v>5</v>
      </c>
      <c r="L4" s="238"/>
      <c r="M4" s="238"/>
      <c r="N4" s="13"/>
      <c r="O4" s="237" t="s">
        <v>6</v>
      </c>
      <c r="P4" s="238"/>
      <c r="Q4" s="238"/>
      <c r="R4" s="13"/>
      <c r="S4" s="219" t="s">
        <v>7</v>
      </c>
      <c r="T4" s="220"/>
      <c r="U4" s="220"/>
      <c r="V4" s="239" t="s">
        <v>8</v>
      </c>
      <c r="W4" s="239"/>
      <c r="X4" s="240"/>
    </row>
    <row r="5" spans="2:24" ht="35.15" customHeight="1" x14ac:dyDescent="0.35">
      <c r="B5" s="235"/>
      <c r="C5" s="17">
        <v>101</v>
      </c>
      <c r="D5" s="18" t="s">
        <v>9</v>
      </c>
      <c r="E5" s="28" t="s">
        <v>10</v>
      </c>
      <c r="F5" s="23">
        <f>190/2</f>
        <v>95</v>
      </c>
      <c r="G5" s="14">
        <v>106</v>
      </c>
      <c r="H5" s="3" t="s">
        <v>9</v>
      </c>
      <c r="I5" s="29" t="s">
        <v>11</v>
      </c>
      <c r="J5" s="27">
        <f>96/2</f>
        <v>48</v>
      </c>
      <c r="K5" s="17">
        <v>101</v>
      </c>
      <c r="L5" s="18" t="s">
        <v>9</v>
      </c>
      <c r="M5" s="28" t="s">
        <v>10</v>
      </c>
      <c r="N5" s="23">
        <f t="shared" ref="N5:N12" si="0">+F5</f>
        <v>95</v>
      </c>
      <c r="O5" s="17">
        <v>127</v>
      </c>
      <c r="P5" s="18" t="s">
        <v>9</v>
      </c>
      <c r="Q5" s="28" t="s">
        <v>12</v>
      </c>
      <c r="R5" s="25">
        <f>+J5</f>
        <v>48</v>
      </c>
      <c r="S5" s="241" t="s">
        <v>13</v>
      </c>
      <c r="T5" s="242"/>
      <c r="U5" s="243"/>
      <c r="V5" s="229" t="s">
        <v>13</v>
      </c>
      <c r="W5" s="229"/>
      <c r="X5" s="229"/>
    </row>
    <row r="6" spans="2:24" ht="35.15" customHeight="1" x14ac:dyDescent="0.35">
      <c r="B6" s="235"/>
      <c r="C6" s="14">
        <v>102</v>
      </c>
      <c r="D6" s="3" t="s">
        <v>9</v>
      </c>
      <c r="E6" s="29" t="s">
        <v>14</v>
      </c>
      <c r="F6" s="24">
        <f>274/2</f>
        <v>137</v>
      </c>
      <c r="G6" s="14">
        <v>111</v>
      </c>
      <c r="H6" s="4" t="s">
        <v>15</v>
      </c>
      <c r="I6" s="29" t="s">
        <v>16</v>
      </c>
      <c r="J6" s="25">
        <f>223/2</f>
        <v>111.5</v>
      </c>
      <c r="K6" s="14">
        <v>102</v>
      </c>
      <c r="L6" s="3" t="s">
        <v>9</v>
      </c>
      <c r="M6" s="29" t="s">
        <v>14</v>
      </c>
      <c r="N6" s="24">
        <f t="shared" si="0"/>
        <v>137</v>
      </c>
      <c r="O6" s="14">
        <v>106</v>
      </c>
      <c r="P6" s="3" t="s">
        <v>9</v>
      </c>
      <c r="Q6" s="29" t="s">
        <v>11</v>
      </c>
      <c r="R6" s="25">
        <f>+J6</f>
        <v>111.5</v>
      </c>
      <c r="S6" s="244"/>
      <c r="T6" s="230"/>
      <c r="U6" s="245"/>
      <c r="V6" s="230"/>
      <c r="W6" s="230"/>
      <c r="X6" s="230"/>
    </row>
    <row r="7" spans="2:24" ht="35.15" customHeight="1" x14ac:dyDescent="0.35">
      <c r="B7" s="235"/>
      <c r="C7" s="14">
        <v>110</v>
      </c>
      <c r="D7" s="3" t="s">
        <v>9</v>
      </c>
      <c r="E7" s="29" t="s">
        <v>17</v>
      </c>
      <c r="F7" s="24">
        <f>222/2</f>
        <v>111</v>
      </c>
      <c r="G7" s="14">
        <v>108</v>
      </c>
      <c r="H7" s="3" t="s">
        <v>9</v>
      </c>
      <c r="I7" s="29" t="s">
        <v>18</v>
      </c>
      <c r="J7" s="25">
        <f>180/2</f>
        <v>90</v>
      </c>
      <c r="K7" s="14">
        <v>110</v>
      </c>
      <c r="L7" s="3" t="s">
        <v>9</v>
      </c>
      <c r="M7" s="29" t="s">
        <v>17</v>
      </c>
      <c r="N7" s="24">
        <f t="shared" si="0"/>
        <v>111</v>
      </c>
      <c r="O7" s="14">
        <v>111</v>
      </c>
      <c r="P7" s="4" t="s">
        <v>15</v>
      </c>
      <c r="Q7" s="29" t="s">
        <v>16</v>
      </c>
      <c r="R7" s="25">
        <f>+J7</f>
        <v>90</v>
      </c>
      <c r="S7" s="244"/>
      <c r="T7" s="230"/>
      <c r="U7" s="245"/>
      <c r="V7" s="230"/>
      <c r="W7" s="230"/>
      <c r="X7" s="230"/>
    </row>
    <row r="8" spans="2:24" ht="35.15" customHeight="1" x14ac:dyDescent="0.35">
      <c r="B8" s="235"/>
      <c r="C8" s="14">
        <v>119</v>
      </c>
      <c r="D8" s="4" t="s">
        <v>15</v>
      </c>
      <c r="E8" s="29" t="s">
        <v>19</v>
      </c>
      <c r="F8" s="24">
        <f>83/2</f>
        <v>41.5</v>
      </c>
      <c r="G8" s="14">
        <v>60</v>
      </c>
      <c r="H8" s="3" t="s">
        <v>9</v>
      </c>
      <c r="I8" s="29" t="s">
        <v>20</v>
      </c>
      <c r="J8" s="25">
        <f>87/2</f>
        <v>43.5</v>
      </c>
      <c r="K8" s="14">
        <v>119</v>
      </c>
      <c r="L8" s="4" t="s">
        <v>15</v>
      </c>
      <c r="M8" s="29" t="s">
        <v>19</v>
      </c>
      <c r="N8" s="24">
        <f t="shared" si="0"/>
        <v>41.5</v>
      </c>
      <c r="O8" s="14">
        <v>108</v>
      </c>
      <c r="P8" s="3" t="s">
        <v>9</v>
      </c>
      <c r="Q8" s="29" t="s">
        <v>18</v>
      </c>
      <c r="R8" s="25">
        <f>+J8</f>
        <v>43.5</v>
      </c>
      <c r="S8" s="244"/>
      <c r="T8" s="230"/>
      <c r="U8" s="245"/>
      <c r="V8" s="230"/>
      <c r="W8" s="230"/>
      <c r="X8" s="230"/>
    </row>
    <row r="9" spans="2:24" ht="35.15" customHeight="1" x14ac:dyDescent="0.35">
      <c r="B9" s="235"/>
      <c r="C9" s="14">
        <v>104</v>
      </c>
      <c r="D9" s="3" t="s">
        <v>9</v>
      </c>
      <c r="E9" s="29" t="s">
        <v>21</v>
      </c>
      <c r="F9" s="24">
        <f>98/2</f>
        <v>49</v>
      </c>
      <c r="G9" s="39">
        <v>107</v>
      </c>
      <c r="H9" s="31" t="s">
        <v>9</v>
      </c>
      <c r="I9" s="29" t="s">
        <v>22</v>
      </c>
      <c r="J9" s="25">
        <f>281/2</f>
        <v>140.5</v>
      </c>
      <c r="K9" s="14">
        <v>104</v>
      </c>
      <c r="L9" s="3" t="s">
        <v>9</v>
      </c>
      <c r="M9" s="29" t="s">
        <v>21</v>
      </c>
      <c r="N9" s="24">
        <f t="shared" si="0"/>
        <v>49</v>
      </c>
      <c r="O9" s="14">
        <v>60</v>
      </c>
      <c r="P9" s="3" t="s">
        <v>9</v>
      </c>
      <c r="Q9" s="29" t="s">
        <v>20</v>
      </c>
      <c r="R9" s="25">
        <f>+J9</f>
        <v>140.5</v>
      </c>
      <c r="S9" s="244"/>
      <c r="T9" s="230"/>
      <c r="U9" s="245"/>
      <c r="V9" s="230"/>
      <c r="W9" s="230"/>
      <c r="X9" s="230"/>
    </row>
    <row r="10" spans="2:24" ht="35.15" customHeight="1" thickBot="1" x14ac:dyDescent="0.4">
      <c r="B10" s="235"/>
      <c r="C10" s="14">
        <v>161</v>
      </c>
      <c r="D10" s="3" t="s">
        <v>9</v>
      </c>
      <c r="E10" s="29" t="s">
        <v>23</v>
      </c>
      <c r="F10" s="24">
        <f>309/2</f>
        <v>154.5</v>
      </c>
      <c r="G10" s="39">
        <v>113</v>
      </c>
      <c r="H10" s="31" t="s">
        <v>24</v>
      </c>
      <c r="I10" s="29" t="s">
        <v>25</v>
      </c>
      <c r="J10" s="25">
        <v>56</v>
      </c>
      <c r="K10" s="14">
        <v>161</v>
      </c>
      <c r="L10" s="3" t="s">
        <v>9</v>
      </c>
      <c r="M10" s="29" t="s">
        <v>23</v>
      </c>
      <c r="N10" s="24">
        <f t="shared" si="0"/>
        <v>154.5</v>
      </c>
      <c r="O10" s="30">
        <v>131</v>
      </c>
      <c r="P10" s="3" t="s">
        <v>9</v>
      </c>
      <c r="Q10" s="29" t="s">
        <v>26</v>
      </c>
      <c r="R10" s="49">
        <v>75</v>
      </c>
      <c r="S10" s="244"/>
      <c r="T10" s="230"/>
      <c r="U10" s="245"/>
      <c r="V10" s="230"/>
      <c r="W10" s="230"/>
      <c r="X10" s="230"/>
    </row>
    <row r="11" spans="2:24" ht="39" customHeight="1" x14ac:dyDescent="0.35">
      <c r="B11" s="235"/>
      <c r="C11" s="14">
        <v>114</v>
      </c>
      <c r="D11" s="3" t="s">
        <v>24</v>
      </c>
      <c r="E11" s="29" t="s">
        <v>27</v>
      </c>
      <c r="F11" s="24">
        <f>118/2</f>
        <v>59</v>
      </c>
      <c r="G11" s="39">
        <v>115</v>
      </c>
      <c r="H11" s="40" t="s">
        <v>9</v>
      </c>
      <c r="I11" s="41" t="s">
        <v>28</v>
      </c>
      <c r="J11" s="25">
        <v>51</v>
      </c>
      <c r="K11" s="14">
        <v>114</v>
      </c>
      <c r="L11" s="3" t="s">
        <v>24</v>
      </c>
      <c r="M11" s="29" t="s">
        <v>27</v>
      </c>
      <c r="N11" s="24">
        <f t="shared" si="0"/>
        <v>59</v>
      </c>
      <c r="O11" s="39">
        <v>115</v>
      </c>
      <c r="P11" s="40" t="s">
        <v>9</v>
      </c>
      <c r="Q11" s="41" t="s">
        <v>28</v>
      </c>
      <c r="R11" s="50"/>
      <c r="S11" s="244"/>
      <c r="T11" s="230"/>
      <c r="U11" s="245"/>
      <c r="V11" s="230"/>
      <c r="W11" s="230"/>
      <c r="X11" s="230"/>
    </row>
    <row r="12" spans="2:24" ht="33.75" customHeight="1" x14ac:dyDescent="0.35">
      <c r="B12" s="235"/>
      <c r="C12" s="39">
        <v>105</v>
      </c>
      <c r="D12" s="40" t="s">
        <v>9</v>
      </c>
      <c r="E12" s="41" t="s">
        <v>29</v>
      </c>
      <c r="F12" s="33">
        <f>121/2</f>
        <v>60.5</v>
      </c>
      <c r="G12" s="14">
        <v>50</v>
      </c>
      <c r="H12" s="3" t="s">
        <v>9</v>
      </c>
      <c r="I12" s="29" t="s">
        <v>30</v>
      </c>
      <c r="J12" s="33">
        <f>167/2</f>
        <v>83.5</v>
      </c>
      <c r="K12" s="39">
        <v>105</v>
      </c>
      <c r="L12" s="40" t="s">
        <v>9</v>
      </c>
      <c r="M12" s="41" t="s">
        <v>29</v>
      </c>
      <c r="N12" s="33">
        <f t="shared" si="0"/>
        <v>60.5</v>
      </c>
      <c r="O12" s="35">
        <v>50</v>
      </c>
      <c r="P12" s="3" t="s">
        <v>9</v>
      </c>
      <c r="Q12" s="36" t="s">
        <v>30</v>
      </c>
      <c r="R12" s="25">
        <v>112</v>
      </c>
      <c r="S12" s="244"/>
      <c r="T12" s="230"/>
      <c r="U12" s="245"/>
      <c r="V12" s="230"/>
      <c r="W12" s="230"/>
      <c r="X12" s="230"/>
    </row>
    <row r="13" spans="2:24" ht="39" customHeight="1" x14ac:dyDescent="0.35">
      <c r="B13" s="235"/>
      <c r="C13" s="118">
        <v>80</v>
      </c>
      <c r="D13" s="6" t="s">
        <v>31</v>
      </c>
      <c r="E13" s="36" t="s">
        <v>32</v>
      </c>
      <c r="F13" s="44">
        <v>35</v>
      </c>
      <c r="G13" s="14">
        <v>141</v>
      </c>
      <c r="H13" s="3" t="s">
        <v>9</v>
      </c>
      <c r="I13" s="29" t="s">
        <v>33</v>
      </c>
      <c r="J13" s="46">
        <f>102/2</f>
        <v>51</v>
      </c>
      <c r="K13" s="30">
        <v>135</v>
      </c>
      <c r="L13" s="4" t="s">
        <v>15</v>
      </c>
      <c r="M13" s="29" t="s">
        <v>34</v>
      </c>
      <c r="N13" s="36"/>
      <c r="O13" s="14">
        <v>141</v>
      </c>
      <c r="P13" s="3" t="s">
        <v>9</v>
      </c>
      <c r="Q13" s="29" t="s">
        <v>33</v>
      </c>
      <c r="R13" s="24">
        <f>+J13</f>
        <v>51</v>
      </c>
      <c r="S13" s="244"/>
      <c r="T13" s="230"/>
      <c r="U13" s="245"/>
      <c r="V13" s="230"/>
      <c r="W13" s="230"/>
      <c r="X13" s="230"/>
    </row>
    <row r="14" spans="2:24" ht="46.5" customHeight="1" x14ac:dyDescent="0.35">
      <c r="B14" s="235"/>
      <c r="C14" s="38">
        <v>126</v>
      </c>
      <c r="D14" s="3" t="s">
        <v>9</v>
      </c>
      <c r="E14" s="36" t="s">
        <v>35</v>
      </c>
      <c r="F14" s="45">
        <v>75</v>
      </c>
      <c r="G14" s="14">
        <v>138</v>
      </c>
      <c r="H14" s="3" t="s">
        <v>9</v>
      </c>
      <c r="I14" s="29" t="s">
        <v>36</v>
      </c>
      <c r="J14" s="46">
        <f>202/2</f>
        <v>101</v>
      </c>
      <c r="K14" s="30">
        <v>143</v>
      </c>
      <c r="L14" s="4" t="s">
        <v>15</v>
      </c>
      <c r="M14" s="29" t="s">
        <v>37</v>
      </c>
      <c r="N14" s="11"/>
      <c r="O14" s="38">
        <v>128</v>
      </c>
      <c r="P14" s="3" t="s">
        <v>9</v>
      </c>
      <c r="Q14" s="36" t="s">
        <v>38</v>
      </c>
      <c r="R14" s="24">
        <f>+J14</f>
        <v>101</v>
      </c>
      <c r="S14" s="244"/>
      <c r="T14" s="230"/>
      <c r="U14" s="245"/>
      <c r="V14" s="230"/>
      <c r="W14" s="230"/>
      <c r="X14" s="230"/>
    </row>
    <row r="15" spans="2:24" ht="46.5" customHeight="1" x14ac:dyDescent="0.35">
      <c r="B15" s="235"/>
      <c r="C15" s="35">
        <v>127</v>
      </c>
      <c r="D15" s="3" t="s">
        <v>9</v>
      </c>
      <c r="E15" s="36" t="s">
        <v>12</v>
      </c>
      <c r="F15" s="45"/>
      <c r="G15" s="39">
        <v>139</v>
      </c>
      <c r="H15" s="3" t="s">
        <v>9</v>
      </c>
      <c r="I15" s="29" t="s">
        <v>39</v>
      </c>
      <c r="J15" s="46"/>
      <c r="K15" s="30">
        <v>148</v>
      </c>
      <c r="L15" s="4" t="s">
        <v>15</v>
      </c>
      <c r="M15" s="36" t="s">
        <v>40</v>
      </c>
      <c r="N15" s="11"/>
      <c r="O15" s="35">
        <v>129</v>
      </c>
      <c r="P15" s="4" t="s">
        <v>15</v>
      </c>
      <c r="Q15" s="36" t="s">
        <v>41</v>
      </c>
      <c r="R15" s="33"/>
      <c r="S15" s="244"/>
      <c r="T15" s="230"/>
      <c r="U15" s="245"/>
      <c r="V15" s="230"/>
      <c r="W15" s="230"/>
      <c r="X15" s="230"/>
    </row>
    <row r="16" spans="2:24" ht="46.5" customHeight="1" x14ac:dyDescent="0.35">
      <c r="B16" s="235"/>
      <c r="C16" s="38">
        <v>130</v>
      </c>
      <c r="D16" s="4" t="s">
        <v>15</v>
      </c>
      <c r="E16" s="36" t="s">
        <v>42</v>
      </c>
      <c r="F16" s="45"/>
      <c r="G16" s="39">
        <v>140</v>
      </c>
      <c r="H16" s="3" t="s">
        <v>9</v>
      </c>
      <c r="I16" s="29" t="s">
        <v>43</v>
      </c>
      <c r="J16" s="46"/>
      <c r="K16" s="39">
        <v>145</v>
      </c>
      <c r="L16" s="34" t="s">
        <v>44</v>
      </c>
      <c r="M16" s="36" t="s">
        <v>45</v>
      </c>
      <c r="N16" s="11"/>
      <c r="O16" s="39">
        <v>113</v>
      </c>
      <c r="P16" s="31" t="s">
        <v>24</v>
      </c>
      <c r="Q16" s="29" t="s">
        <v>25</v>
      </c>
      <c r="R16" s="33"/>
      <c r="S16" s="244"/>
      <c r="T16" s="230"/>
      <c r="U16" s="245"/>
      <c r="V16" s="230"/>
      <c r="W16" s="230"/>
      <c r="X16" s="230"/>
    </row>
    <row r="17" spans="2:24" ht="28.5" customHeight="1" x14ac:dyDescent="0.35">
      <c r="B17" s="235"/>
      <c r="C17" s="35">
        <v>129</v>
      </c>
      <c r="D17" s="4" t="s">
        <v>15</v>
      </c>
      <c r="E17" s="36" t="s">
        <v>41</v>
      </c>
      <c r="F17" s="45"/>
      <c r="G17" s="30">
        <v>123</v>
      </c>
      <c r="H17" s="3" t="s">
        <v>9</v>
      </c>
      <c r="I17" s="29" t="s">
        <v>46</v>
      </c>
      <c r="J17" s="46"/>
      <c r="K17" s="14">
        <v>70</v>
      </c>
      <c r="L17" s="4" t="s">
        <v>15</v>
      </c>
      <c r="M17" s="48" t="s">
        <v>47</v>
      </c>
      <c r="N17" s="11"/>
      <c r="O17" s="39">
        <v>107</v>
      </c>
      <c r="P17" s="31" t="s">
        <v>9</v>
      </c>
      <c r="Q17" s="29" t="s">
        <v>22</v>
      </c>
      <c r="R17" s="33"/>
      <c r="S17" s="244"/>
      <c r="T17" s="230"/>
      <c r="U17" s="245"/>
      <c r="V17" s="230"/>
      <c r="W17" s="230"/>
      <c r="X17" s="230"/>
    </row>
    <row r="18" spans="2:24" ht="30" customHeight="1" x14ac:dyDescent="0.35">
      <c r="B18" s="235"/>
      <c r="C18" s="35">
        <v>128</v>
      </c>
      <c r="D18" s="3" t="s">
        <v>9</v>
      </c>
      <c r="E18" s="36" t="s">
        <v>38</v>
      </c>
      <c r="F18" s="45"/>
      <c r="G18" s="38">
        <v>132</v>
      </c>
      <c r="H18" s="4" t="s">
        <v>15</v>
      </c>
      <c r="I18" s="41" t="s">
        <v>48</v>
      </c>
      <c r="J18" s="46"/>
      <c r="K18" s="38">
        <v>125</v>
      </c>
      <c r="L18" s="4" t="s">
        <v>15</v>
      </c>
      <c r="M18" s="29" t="s">
        <v>49</v>
      </c>
      <c r="N18" s="11"/>
      <c r="O18" s="39">
        <v>149</v>
      </c>
      <c r="P18" s="31" t="s">
        <v>9</v>
      </c>
      <c r="Q18" s="41" t="s">
        <v>50</v>
      </c>
      <c r="R18" s="33"/>
      <c r="S18" s="244"/>
      <c r="T18" s="230"/>
      <c r="U18" s="245"/>
      <c r="V18" s="230"/>
      <c r="W18" s="230"/>
      <c r="X18" s="230"/>
    </row>
    <row r="19" spans="2:24" ht="34.5" customHeight="1" x14ac:dyDescent="0.35">
      <c r="B19" s="235"/>
      <c r="C19" s="38">
        <v>137</v>
      </c>
      <c r="D19" s="3" t="s">
        <v>9</v>
      </c>
      <c r="E19" s="29" t="s">
        <v>51</v>
      </c>
      <c r="F19" s="45"/>
      <c r="G19" s="38">
        <v>170</v>
      </c>
      <c r="H19" s="4" t="s">
        <v>15</v>
      </c>
      <c r="I19" s="41" t="s">
        <v>52</v>
      </c>
      <c r="J19" s="46"/>
      <c r="K19" s="38">
        <v>157</v>
      </c>
      <c r="L19" s="4" t="s">
        <v>15</v>
      </c>
      <c r="M19" s="29" t="s">
        <v>53</v>
      </c>
      <c r="N19" s="11"/>
      <c r="O19" s="39">
        <v>139</v>
      </c>
      <c r="P19" s="3" t="s">
        <v>9</v>
      </c>
      <c r="Q19" s="29" t="s">
        <v>39</v>
      </c>
      <c r="R19" s="33"/>
      <c r="S19" s="244"/>
      <c r="T19" s="230"/>
      <c r="U19" s="245"/>
      <c r="V19" s="230"/>
      <c r="W19" s="230"/>
      <c r="X19" s="230"/>
    </row>
    <row r="20" spans="2:24" ht="34.5" customHeight="1" thickBot="1" x14ac:dyDescent="0.4">
      <c r="B20" s="235"/>
      <c r="C20" s="42">
        <v>136</v>
      </c>
      <c r="D20" s="3" t="s">
        <v>9</v>
      </c>
      <c r="E20" s="36" t="s">
        <v>54</v>
      </c>
      <c r="F20" s="33"/>
      <c r="G20" s="38">
        <v>147</v>
      </c>
      <c r="H20" s="31" t="s">
        <v>9</v>
      </c>
      <c r="I20" s="36" t="s">
        <v>55</v>
      </c>
      <c r="J20" s="46"/>
      <c r="K20" s="38">
        <v>158</v>
      </c>
      <c r="L20" s="4" t="s">
        <v>15</v>
      </c>
      <c r="M20" s="29" t="s">
        <v>56</v>
      </c>
      <c r="N20" s="43"/>
      <c r="O20" s="39">
        <v>140</v>
      </c>
      <c r="P20" s="3" t="s">
        <v>9</v>
      </c>
      <c r="Q20" s="29" t="s">
        <v>43</v>
      </c>
      <c r="R20" s="33"/>
      <c r="S20" s="244"/>
      <c r="T20" s="230"/>
      <c r="U20" s="245"/>
      <c r="V20" s="230"/>
      <c r="W20" s="230"/>
      <c r="X20" s="230"/>
    </row>
    <row r="21" spans="2:24" ht="34.5" customHeight="1" x14ac:dyDescent="0.35">
      <c r="B21" s="235"/>
      <c r="C21" s="39">
        <v>142</v>
      </c>
      <c r="D21" s="3" t="s">
        <v>9</v>
      </c>
      <c r="E21" s="29" t="s">
        <v>57</v>
      </c>
      <c r="F21" s="33"/>
      <c r="G21" s="118">
        <v>80</v>
      </c>
      <c r="H21" s="34" t="s">
        <v>44</v>
      </c>
      <c r="I21" s="36" t="s">
        <v>32</v>
      </c>
      <c r="J21" s="33"/>
      <c r="K21" s="118">
        <v>80</v>
      </c>
      <c r="L21" s="34" t="s">
        <v>44</v>
      </c>
      <c r="M21" s="36" t="s">
        <v>32</v>
      </c>
      <c r="N21" s="43"/>
      <c r="O21" s="30">
        <v>155</v>
      </c>
      <c r="P21" s="3" t="s">
        <v>9</v>
      </c>
      <c r="Q21" s="28" t="s">
        <v>58</v>
      </c>
      <c r="R21" s="33"/>
      <c r="S21" s="244"/>
      <c r="T21" s="230"/>
      <c r="U21" s="245"/>
      <c r="V21" s="230"/>
      <c r="W21" s="230"/>
      <c r="X21" s="230"/>
    </row>
    <row r="22" spans="2:24" ht="34.5" customHeight="1" x14ac:dyDescent="0.35">
      <c r="B22" s="235"/>
      <c r="C22" s="14">
        <v>70</v>
      </c>
      <c r="D22" s="4" t="s">
        <v>15</v>
      </c>
      <c r="E22" s="48" t="s">
        <v>47</v>
      </c>
      <c r="F22" s="33"/>
      <c r="G22" s="38">
        <v>160</v>
      </c>
      <c r="H22" s="31" t="s">
        <v>9</v>
      </c>
      <c r="I22" s="36" t="s">
        <v>59</v>
      </c>
      <c r="J22" s="33"/>
      <c r="K22" s="39">
        <v>142</v>
      </c>
      <c r="L22" s="40" t="s">
        <v>9</v>
      </c>
      <c r="M22" s="41" t="s">
        <v>57</v>
      </c>
      <c r="N22" s="11"/>
      <c r="O22" s="118">
        <v>80</v>
      </c>
      <c r="P22" s="34" t="s">
        <v>44</v>
      </c>
      <c r="Q22" s="36" t="s">
        <v>32</v>
      </c>
      <c r="R22" s="33"/>
      <c r="S22" s="244"/>
      <c r="T22" s="230"/>
      <c r="U22" s="245"/>
      <c r="V22" s="230"/>
      <c r="W22" s="230"/>
      <c r="X22" s="230"/>
    </row>
    <row r="23" spans="2:24" ht="34.5" customHeight="1" x14ac:dyDescent="0.35">
      <c r="B23" s="235"/>
      <c r="C23" s="38">
        <v>153</v>
      </c>
      <c r="D23" s="4" t="s">
        <v>15</v>
      </c>
      <c r="E23" s="29" t="s">
        <v>60</v>
      </c>
      <c r="F23" s="33"/>
      <c r="G23" s="39">
        <v>159</v>
      </c>
      <c r="H23" s="31" t="s">
        <v>9</v>
      </c>
      <c r="I23" s="36" t="s">
        <v>61</v>
      </c>
      <c r="J23" s="33"/>
      <c r="K23" s="11"/>
      <c r="L23" s="11"/>
      <c r="M23" s="11"/>
      <c r="N23" s="11"/>
      <c r="O23" s="39">
        <v>159</v>
      </c>
      <c r="P23" s="31" t="s">
        <v>9</v>
      </c>
      <c r="Q23" s="36" t="s">
        <v>61</v>
      </c>
      <c r="R23" s="33"/>
      <c r="S23" s="244"/>
      <c r="T23" s="230"/>
      <c r="U23" s="245"/>
      <c r="V23" s="230"/>
      <c r="W23" s="230"/>
      <c r="X23" s="230"/>
    </row>
    <row r="24" spans="2:24" ht="34.5" customHeight="1" x14ac:dyDescent="0.35">
      <c r="B24" s="235"/>
      <c r="C24" s="38">
        <v>152</v>
      </c>
      <c r="D24" s="6" t="s">
        <v>31</v>
      </c>
      <c r="E24" s="36" t="s">
        <v>62</v>
      </c>
      <c r="F24" s="33"/>
      <c r="G24" s="38">
        <v>163</v>
      </c>
      <c r="H24" s="31" t="s">
        <v>9</v>
      </c>
      <c r="I24" s="36" t="s">
        <v>63</v>
      </c>
      <c r="J24" s="33"/>
      <c r="K24" s="11"/>
      <c r="L24" s="11"/>
      <c r="M24" s="11"/>
      <c r="N24" s="11"/>
      <c r="O24" s="42">
        <v>136</v>
      </c>
      <c r="P24" s="40" t="s">
        <v>9</v>
      </c>
      <c r="Q24" s="119" t="s">
        <v>54</v>
      </c>
      <c r="R24" s="33"/>
      <c r="S24" s="244"/>
      <c r="T24" s="230"/>
      <c r="U24" s="245"/>
      <c r="V24" s="230"/>
      <c r="W24" s="230"/>
      <c r="X24" s="230"/>
    </row>
    <row r="25" spans="2:24" ht="34.5" customHeight="1" x14ac:dyDescent="0.35">
      <c r="B25" s="235"/>
      <c r="C25" s="39">
        <v>145</v>
      </c>
      <c r="D25" s="34" t="s">
        <v>44</v>
      </c>
      <c r="E25" s="36" t="s">
        <v>45</v>
      </c>
      <c r="F25" s="33"/>
      <c r="G25" s="38">
        <v>165</v>
      </c>
      <c r="H25" s="31" t="s">
        <v>9</v>
      </c>
      <c r="I25" s="36" t="s">
        <v>64</v>
      </c>
      <c r="J25" s="33"/>
      <c r="K25" s="11"/>
      <c r="L25" s="11"/>
      <c r="M25" s="11"/>
      <c r="N25" s="11"/>
      <c r="O25" s="39">
        <v>146</v>
      </c>
      <c r="P25" s="6" t="s">
        <v>31</v>
      </c>
      <c r="Q25" s="29" t="s">
        <v>65</v>
      </c>
      <c r="R25" s="33"/>
      <c r="S25" s="244"/>
      <c r="T25" s="230"/>
      <c r="U25" s="245"/>
      <c r="V25" s="230"/>
      <c r="W25" s="230"/>
      <c r="X25" s="230"/>
    </row>
    <row r="26" spans="2:24" ht="34.5" customHeight="1" x14ac:dyDescent="0.35">
      <c r="B26" s="235"/>
      <c r="C26" s="39">
        <v>146</v>
      </c>
      <c r="D26" s="6" t="s">
        <v>31</v>
      </c>
      <c r="E26" s="29" t="s">
        <v>65</v>
      </c>
      <c r="F26" s="33"/>
      <c r="G26" s="38">
        <v>167</v>
      </c>
      <c r="H26" s="31" t="s">
        <v>9</v>
      </c>
      <c r="I26" s="36" t="s">
        <v>66</v>
      </c>
      <c r="J26" s="33"/>
      <c r="K26" s="11"/>
      <c r="L26" s="11"/>
      <c r="M26" s="36"/>
      <c r="N26" s="11"/>
      <c r="O26" s="39">
        <v>138</v>
      </c>
      <c r="P26" s="3" t="s">
        <v>9</v>
      </c>
      <c r="Q26" s="29" t="s">
        <v>36</v>
      </c>
      <c r="R26" s="33"/>
      <c r="S26" s="244"/>
      <c r="T26" s="230"/>
      <c r="U26" s="245"/>
      <c r="V26" s="230"/>
      <c r="W26" s="230"/>
      <c r="X26" s="230"/>
    </row>
    <row r="27" spans="2:24" ht="34.5" customHeight="1" x14ac:dyDescent="0.35">
      <c r="B27" s="235"/>
      <c r="C27" s="38">
        <v>162</v>
      </c>
      <c r="D27" s="4" t="s">
        <v>15</v>
      </c>
      <c r="E27" s="36" t="s">
        <v>67</v>
      </c>
      <c r="F27" s="33"/>
      <c r="G27" s="38">
        <v>168</v>
      </c>
      <c r="H27" s="31" t="s">
        <v>9</v>
      </c>
      <c r="I27" s="36" t="s">
        <v>68</v>
      </c>
      <c r="J27" s="33"/>
      <c r="K27" s="11"/>
      <c r="L27" s="11"/>
      <c r="M27" s="36"/>
      <c r="N27" s="11"/>
      <c r="O27" s="11"/>
      <c r="P27" s="11"/>
      <c r="Q27" s="37"/>
      <c r="R27" s="33"/>
      <c r="S27" s="244"/>
      <c r="T27" s="230"/>
      <c r="U27" s="245"/>
      <c r="V27" s="230"/>
      <c r="W27" s="230"/>
      <c r="X27" s="230"/>
    </row>
    <row r="28" spans="2:24" ht="34.5" customHeight="1" x14ac:dyDescent="0.35">
      <c r="B28" s="235"/>
      <c r="C28" s="35">
        <v>156</v>
      </c>
      <c r="D28" s="4" t="s">
        <v>15</v>
      </c>
      <c r="E28" s="36" t="s">
        <v>69</v>
      </c>
      <c r="F28" s="33"/>
      <c r="G28" s="38">
        <v>169</v>
      </c>
      <c r="H28" s="31" t="s">
        <v>9</v>
      </c>
      <c r="I28" s="36" t="s">
        <v>70</v>
      </c>
      <c r="J28" s="33"/>
      <c r="K28" s="11"/>
      <c r="L28" s="11"/>
      <c r="M28" s="36"/>
      <c r="N28" s="11"/>
      <c r="O28" s="11"/>
      <c r="P28" s="11"/>
      <c r="Q28" s="37"/>
      <c r="R28" s="33"/>
      <c r="S28" s="244"/>
      <c r="T28" s="230"/>
      <c r="U28" s="245"/>
      <c r="V28" s="230"/>
      <c r="W28" s="230"/>
      <c r="X28" s="230"/>
    </row>
    <row r="29" spans="2:24" ht="34.5" customHeight="1" x14ac:dyDescent="0.35">
      <c r="B29" s="235"/>
      <c r="C29" s="38">
        <v>171</v>
      </c>
      <c r="D29" s="31" t="s">
        <v>9</v>
      </c>
      <c r="E29" s="36" t="s">
        <v>71</v>
      </c>
      <c r="F29" s="33"/>
      <c r="G29" s="38">
        <v>166</v>
      </c>
      <c r="H29" s="31" t="s">
        <v>9</v>
      </c>
      <c r="I29" s="36" t="s">
        <v>72</v>
      </c>
      <c r="J29" s="33"/>
      <c r="K29" s="11"/>
      <c r="L29" s="11"/>
      <c r="M29" s="36"/>
      <c r="N29" s="11"/>
      <c r="O29" s="11"/>
      <c r="P29" s="11"/>
      <c r="Q29" s="37"/>
      <c r="R29" s="33"/>
      <c r="S29" s="244"/>
      <c r="T29" s="230"/>
      <c r="U29" s="245"/>
      <c r="V29" s="230"/>
      <c r="W29" s="230"/>
      <c r="X29" s="230"/>
    </row>
    <row r="30" spans="2:24" ht="34.5" customHeight="1" x14ac:dyDescent="0.35">
      <c r="B30" s="235"/>
      <c r="C30" s="38">
        <v>174</v>
      </c>
      <c r="D30" s="31" t="s">
        <v>9</v>
      </c>
      <c r="E30" s="36" t="s">
        <v>73</v>
      </c>
      <c r="F30" s="33"/>
      <c r="G30" s="39">
        <v>164</v>
      </c>
      <c r="H30" s="31" t="s">
        <v>9</v>
      </c>
      <c r="I30" s="36" t="s">
        <v>74</v>
      </c>
      <c r="J30" s="33"/>
      <c r="K30" s="11"/>
      <c r="L30" s="11"/>
      <c r="M30" s="36"/>
      <c r="N30" s="11"/>
      <c r="O30" s="11"/>
      <c r="P30" s="11"/>
      <c r="Q30" s="37"/>
      <c r="R30" s="33"/>
      <c r="S30" s="244"/>
      <c r="T30" s="230"/>
      <c r="U30" s="245"/>
      <c r="V30" s="230"/>
      <c r="W30" s="230"/>
      <c r="X30" s="230"/>
    </row>
    <row r="31" spans="2:24" ht="34.5" customHeight="1" x14ac:dyDescent="0.35">
      <c r="B31" s="235"/>
      <c r="C31" s="38"/>
      <c r="D31" s="31"/>
      <c r="E31" s="36"/>
      <c r="F31" s="33"/>
      <c r="G31" s="39">
        <v>149</v>
      </c>
      <c r="H31" s="31" t="s">
        <v>9</v>
      </c>
      <c r="I31" s="41" t="s">
        <v>50</v>
      </c>
      <c r="J31" s="33"/>
      <c r="K31" s="11"/>
      <c r="L31" s="11"/>
      <c r="M31" s="36"/>
      <c r="N31" s="11"/>
      <c r="O31" s="11"/>
      <c r="P31" s="11"/>
      <c r="Q31" s="37"/>
      <c r="R31" s="33"/>
      <c r="S31" s="244"/>
      <c r="T31" s="230"/>
      <c r="U31" s="245"/>
      <c r="V31" s="230"/>
      <c r="W31" s="230"/>
      <c r="X31" s="230"/>
    </row>
    <row r="32" spans="2:24" ht="34.5" customHeight="1" x14ac:dyDescent="0.35">
      <c r="B32" s="235"/>
      <c r="C32" s="120"/>
      <c r="D32" s="120"/>
      <c r="E32" s="36"/>
      <c r="F32" s="45"/>
      <c r="G32" s="38">
        <v>172</v>
      </c>
      <c r="H32" s="31" t="s">
        <v>9</v>
      </c>
      <c r="I32" s="36" t="s">
        <v>75</v>
      </c>
      <c r="J32" s="24"/>
      <c r="K32" s="11"/>
      <c r="L32" s="11"/>
      <c r="M32" s="37"/>
      <c r="N32" s="11"/>
      <c r="O32" s="11"/>
      <c r="P32" s="11"/>
      <c r="Q32" s="37"/>
      <c r="R32" s="33"/>
      <c r="S32" s="244"/>
      <c r="T32" s="230"/>
      <c r="U32" s="245"/>
      <c r="V32" s="230"/>
      <c r="W32" s="230"/>
      <c r="X32" s="230"/>
    </row>
    <row r="33" spans="2:24" ht="17" thickBot="1" x14ac:dyDescent="0.4">
      <c r="B33" s="236"/>
      <c r="C33" s="223"/>
      <c r="D33" s="224"/>
      <c r="E33" s="22" t="s">
        <v>76</v>
      </c>
      <c r="F33" s="26">
        <f>SUM(F5:F14)</f>
        <v>817.5</v>
      </c>
      <c r="G33" s="249"/>
      <c r="H33" s="250"/>
      <c r="I33" s="47" t="s">
        <v>76</v>
      </c>
      <c r="J33" s="26">
        <f>SUM(J5:J14)</f>
        <v>776</v>
      </c>
      <c r="K33" s="221"/>
      <c r="L33" s="222"/>
      <c r="M33" s="22" t="s">
        <v>76</v>
      </c>
      <c r="N33" s="26">
        <f>SUM(N5:N14)</f>
        <v>707.5</v>
      </c>
      <c r="O33" s="223"/>
      <c r="P33" s="224"/>
      <c r="Q33" s="22" t="s">
        <v>76</v>
      </c>
      <c r="R33" s="26">
        <f>SUM(R5:R14)</f>
        <v>772.5</v>
      </c>
      <c r="S33" s="246"/>
      <c r="T33" s="231"/>
      <c r="U33" s="247"/>
      <c r="V33" s="231"/>
      <c r="W33" s="231"/>
      <c r="X33" s="231"/>
    </row>
    <row r="34" spans="2:24" x14ac:dyDescent="0.35">
      <c r="E34" s="15"/>
      <c r="F34" s="10"/>
      <c r="I34" s="15"/>
      <c r="J34" s="9"/>
      <c r="M34" s="15"/>
      <c r="N34" s="10"/>
      <c r="Q34" s="15"/>
      <c r="R34" s="9">
        <f>SUM(R5:R14)</f>
        <v>772.5</v>
      </c>
    </row>
    <row r="36" spans="2:24" ht="22" customHeight="1" x14ac:dyDescent="0.35">
      <c r="P36" s="226" t="s">
        <v>77</v>
      </c>
      <c r="Q36" s="227"/>
      <c r="R36" s="227"/>
      <c r="S36" s="227"/>
      <c r="T36" s="227"/>
      <c r="U36" s="227"/>
      <c r="V36" s="227"/>
      <c r="W36" s="227"/>
      <c r="X36" s="228"/>
    </row>
    <row r="37" spans="2:24" ht="22" customHeight="1" x14ac:dyDescent="0.35">
      <c r="P37" s="3" t="s">
        <v>9</v>
      </c>
      <c r="Q37" s="225" t="s">
        <v>78</v>
      </c>
      <c r="R37" s="225"/>
      <c r="S37" s="225"/>
      <c r="T37" s="225"/>
      <c r="U37" s="225"/>
      <c r="V37" s="225"/>
      <c r="W37" s="225"/>
      <c r="X37" s="225"/>
    </row>
    <row r="38" spans="2:24" ht="22" customHeight="1" x14ac:dyDescent="0.35">
      <c r="D38" s="217" t="s">
        <v>79</v>
      </c>
      <c r="E38" s="217"/>
      <c r="F38" s="217"/>
      <c r="G38" s="217"/>
      <c r="H38" s="217"/>
      <c r="I38" s="217"/>
      <c r="J38" s="217"/>
      <c r="K38" s="217"/>
      <c r="L38" s="217"/>
      <c r="P38" s="6" t="s">
        <v>80</v>
      </c>
      <c r="Q38" s="225" t="s">
        <v>81</v>
      </c>
      <c r="R38" s="225"/>
      <c r="S38" s="225"/>
      <c r="T38" s="225"/>
      <c r="U38" s="225"/>
      <c r="V38" s="225"/>
      <c r="W38" s="225"/>
      <c r="X38" s="225"/>
    </row>
    <row r="39" spans="2:24" ht="22" customHeight="1" x14ac:dyDescent="0.35">
      <c r="D39" s="5"/>
      <c r="E39" s="218" t="s">
        <v>82</v>
      </c>
      <c r="F39" s="218"/>
      <c r="G39" s="218"/>
      <c r="H39" s="218"/>
      <c r="I39" s="218"/>
      <c r="J39" s="218"/>
      <c r="K39" s="218"/>
      <c r="L39" s="218"/>
      <c r="P39" s="7" t="s">
        <v>44</v>
      </c>
      <c r="Q39" s="225" t="s">
        <v>83</v>
      </c>
      <c r="R39" s="225"/>
      <c r="S39" s="225"/>
      <c r="T39" s="225"/>
      <c r="U39" s="225"/>
      <c r="V39" s="225"/>
      <c r="W39" s="225"/>
      <c r="X39" s="225"/>
    </row>
    <row r="40" spans="2:24" ht="22" customHeight="1" x14ac:dyDescent="0.35">
      <c r="D40" s="2"/>
      <c r="E40" s="225" t="s">
        <v>84</v>
      </c>
      <c r="F40" s="225"/>
      <c r="G40" s="225"/>
      <c r="H40" s="225"/>
      <c r="I40" s="225"/>
      <c r="J40" s="225"/>
      <c r="K40" s="225"/>
      <c r="L40" s="225"/>
      <c r="P40" s="4" t="s">
        <v>15</v>
      </c>
      <c r="Q40" s="225" t="s">
        <v>85</v>
      </c>
      <c r="R40" s="225"/>
      <c r="S40" s="225"/>
      <c r="T40" s="225"/>
      <c r="U40" s="225"/>
      <c r="V40" s="225"/>
      <c r="W40" s="225"/>
      <c r="X40" s="225"/>
    </row>
    <row r="41" spans="2:24" ht="22" customHeight="1" x14ac:dyDescent="0.35">
      <c r="P41" s="8" t="s">
        <v>86</v>
      </c>
      <c r="Q41" s="225" t="s">
        <v>87</v>
      </c>
      <c r="R41" s="225"/>
      <c r="S41" s="225"/>
      <c r="T41" s="225"/>
      <c r="U41" s="225"/>
      <c r="V41" s="225"/>
      <c r="W41" s="225"/>
      <c r="X41" s="225"/>
    </row>
    <row r="42" spans="2:24" ht="22" customHeight="1" x14ac:dyDescent="0.35"/>
    <row r="43" spans="2:24" ht="22" customHeight="1" x14ac:dyDescent="0.35"/>
    <row r="44" spans="2:24" ht="22" customHeight="1" x14ac:dyDescent="0.35"/>
    <row r="45" spans="2:24" ht="22" customHeight="1" x14ac:dyDescent="0.35"/>
    <row r="46" spans="2:24" ht="22" customHeight="1" x14ac:dyDescent="0.35"/>
    <row r="47" spans="2:24" ht="22" customHeight="1" x14ac:dyDescent="0.35"/>
    <row r="48" spans="2:24" ht="36.75" customHeight="1" x14ac:dyDescent="0.35"/>
    <row r="49" ht="36.75" customHeight="1" x14ac:dyDescent="0.35"/>
    <row r="50" ht="36.75" customHeight="1" x14ac:dyDescent="0.35"/>
    <row r="51" ht="36.75" customHeight="1" x14ac:dyDescent="0.35"/>
    <row r="52" ht="36.75" customHeight="1" x14ac:dyDescent="0.35"/>
  </sheetData>
  <mergeCells count="30">
    <mergeCell ref="V5:X33"/>
    <mergeCell ref="V3:X3"/>
    <mergeCell ref="B4:B33"/>
    <mergeCell ref="C4:E4"/>
    <mergeCell ref="G4:I4"/>
    <mergeCell ref="K4:M4"/>
    <mergeCell ref="O4:Q4"/>
    <mergeCell ref="V4:X4"/>
    <mergeCell ref="S5:U33"/>
    <mergeCell ref="C3:E3"/>
    <mergeCell ref="G3:I3"/>
    <mergeCell ref="K3:M3"/>
    <mergeCell ref="O3:Q3"/>
    <mergeCell ref="S3:U3"/>
    <mergeCell ref="G33:H33"/>
    <mergeCell ref="C33:D33"/>
    <mergeCell ref="Q41:X41"/>
    <mergeCell ref="E40:L40"/>
    <mergeCell ref="P36:X36"/>
    <mergeCell ref="Q37:X37"/>
    <mergeCell ref="Q38:X38"/>
    <mergeCell ref="Q39:X39"/>
    <mergeCell ref="Q40:X40"/>
    <mergeCell ref="C2:Q2"/>
    <mergeCell ref="B2:B3"/>
    <mergeCell ref="D38:L38"/>
    <mergeCell ref="E39:L39"/>
    <mergeCell ref="S4:U4"/>
    <mergeCell ref="K33:L33"/>
    <mergeCell ref="O33:P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F077A-39CC-4596-B19D-3B86E4503910}">
  <dimension ref="A1:G36"/>
  <sheetViews>
    <sheetView workbookViewId="0">
      <selection activeCell="K25" sqref="K25"/>
    </sheetView>
  </sheetViews>
  <sheetFormatPr baseColWidth="10" defaultColWidth="11.453125" defaultRowHeight="14.5" x14ac:dyDescent="0.35"/>
  <cols>
    <col min="1" max="1" width="20" bestFit="1" customWidth="1"/>
  </cols>
  <sheetData>
    <row r="1" spans="1:7" ht="21.5" thickBot="1" x14ac:dyDescent="0.4">
      <c r="A1" s="147" t="s">
        <v>367</v>
      </c>
      <c r="B1" s="147" t="s">
        <v>368</v>
      </c>
      <c r="C1" s="147" t="s">
        <v>374</v>
      </c>
      <c r="D1" s="147" t="s">
        <v>631</v>
      </c>
      <c r="E1" s="147" t="s">
        <v>632</v>
      </c>
      <c r="F1" s="148" t="s">
        <v>633</v>
      </c>
      <c r="G1" s="148" t="s">
        <v>1165</v>
      </c>
    </row>
    <row r="2" spans="1:7" ht="15" thickBot="1" x14ac:dyDescent="0.4">
      <c r="A2" s="149" t="s">
        <v>891</v>
      </c>
      <c r="B2" s="149" t="s">
        <v>702</v>
      </c>
      <c r="C2" s="150" t="s">
        <v>892</v>
      </c>
      <c r="D2" s="150" t="s">
        <v>389</v>
      </c>
      <c r="E2" s="150" t="s">
        <v>693</v>
      </c>
      <c r="F2" s="150">
        <v>2</v>
      </c>
      <c r="G2" s="150" t="s">
        <v>893</v>
      </c>
    </row>
    <row r="3" spans="1:7" ht="15" thickBot="1" x14ac:dyDescent="0.4">
      <c r="A3" s="149" t="s">
        <v>894</v>
      </c>
      <c r="B3" s="149" t="s">
        <v>244</v>
      </c>
      <c r="C3" s="150" t="s">
        <v>895</v>
      </c>
      <c r="D3" s="150" t="s">
        <v>389</v>
      </c>
      <c r="E3" s="150" t="s">
        <v>693</v>
      </c>
      <c r="F3" s="150">
        <v>4</v>
      </c>
      <c r="G3" s="150" t="s">
        <v>893</v>
      </c>
    </row>
    <row r="4" spans="1:7" ht="15" thickBot="1" x14ac:dyDescent="0.4">
      <c r="A4" s="149" t="s">
        <v>951</v>
      </c>
      <c r="B4" s="149" t="s">
        <v>294</v>
      </c>
      <c r="C4" s="151" t="s">
        <v>952</v>
      </c>
      <c r="D4" s="152" t="s">
        <v>953</v>
      </c>
      <c r="E4" s="150" t="s">
        <v>947</v>
      </c>
      <c r="F4" s="150">
        <v>3</v>
      </c>
      <c r="G4" s="150" t="s">
        <v>893</v>
      </c>
    </row>
    <row r="5" spans="1:7" ht="15" thickBot="1" x14ac:dyDescent="0.4">
      <c r="A5" s="149" t="s">
        <v>1207</v>
      </c>
      <c r="B5" s="149" t="s">
        <v>294</v>
      </c>
      <c r="C5" s="151" t="s">
        <v>955</v>
      </c>
      <c r="D5" s="152">
        <v>3226607857</v>
      </c>
      <c r="E5" s="150" t="s">
        <v>956</v>
      </c>
      <c r="F5" s="150">
        <v>3</v>
      </c>
      <c r="G5" s="150" t="s">
        <v>893</v>
      </c>
    </row>
    <row r="6" spans="1:7" ht="15" thickBot="1" x14ac:dyDescent="0.4">
      <c r="A6" s="149" t="s">
        <v>962</v>
      </c>
      <c r="B6" s="149" t="s">
        <v>244</v>
      </c>
      <c r="C6" s="151" t="s">
        <v>963</v>
      </c>
      <c r="D6" s="152" t="s">
        <v>964</v>
      </c>
      <c r="E6" s="150" t="s">
        <v>965</v>
      </c>
      <c r="F6" s="150">
        <v>4</v>
      </c>
      <c r="G6" s="150" t="s">
        <v>893</v>
      </c>
    </row>
    <row r="7" spans="1:7" ht="15" thickBot="1" x14ac:dyDescent="0.4">
      <c r="A7" s="149" t="s">
        <v>970</v>
      </c>
      <c r="B7" s="149" t="s">
        <v>427</v>
      </c>
      <c r="C7" s="151" t="s">
        <v>971</v>
      </c>
      <c r="D7" s="152">
        <v>3217617534</v>
      </c>
      <c r="E7" s="150" t="s">
        <v>972</v>
      </c>
      <c r="F7" s="150">
        <v>3</v>
      </c>
      <c r="G7" s="150" t="s">
        <v>893</v>
      </c>
    </row>
    <row r="8" spans="1:7" ht="15" thickBot="1" x14ac:dyDescent="0.4">
      <c r="A8" s="149" t="s">
        <v>993</v>
      </c>
      <c r="B8" s="149" t="s">
        <v>250</v>
      </c>
      <c r="C8" s="151" t="s">
        <v>994</v>
      </c>
      <c r="D8" s="152">
        <v>3222261977</v>
      </c>
      <c r="E8" s="150" t="s">
        <v>995</v>
      </c>
      <c r="F8" s="150">
        <v>5</v>
      </c>
      <c r="G8" s="150" t="s">
        <v>893</v>
      </c>
    </row>
    <row r="9" spans="1:7" ht="15" thickBot="1" x14ac:dyDescent="0.4">
      <c r="A9" s="149" t="s">
        <v>1006</v>
      </c>
      <c r="B9" s="149" t="s">
        <v>297</v>
      </c>
      <c r="C9" s="151" t="s">
        <v>1007</v>
      </c>
      <c r="D9" s="152">
        <v>3123912864</v>
      </c>
      <c r="E9" s="150" t="s">
        <v>1008</v>
      </c>
      <c r="F9" s="150">
        <v>2</v>
      </c>
      <c r="G9" s="150" t="s">
        <v>893</v>
      </c>
    </row>
    <row r="10" spans="1:7" ht="15" thickBot="1" x14ac:dyDescent="0.4">
      <c r="A10" s="149" t="s">
        <v>1019</v>
      </c>
      <c r="B10" s="149" t="s">
        <v>512</v>
      </c>
      <c r="C10" s="151" t="s">
        <v>1020</v>
      </c>
      <c r="D10" s="152">
        <v>3116058101</v>
      </c>
      <c r="E10" s="150" t="s">
        <v>1021</v>
      </c>
      <c r="F10" s="150">
        <v>2</v>
      </c>
      <c r="G10" s="150" t="s">
        <v>893</v>
      </c>
    </row>
    <row r="11" spans="1:7" ht="15" thickBot="1" x14ac:dyDescent="0.4">
      <c r="A11" s="149" t="s">
        <v>491</v>
      </c>
      <c r="B11" s="149" t="s">
        <v>255</v>
      </c>
      <c r="C11" s="151" t="s">
        <v>1022</v>
      </c>
      <c r="D11" s="152">
        <v>3148219472</v>
      </c>
      <c r="E11" s="150" t="s">
        <v>1021</v>
      </c>
      <c r="F11" s="150">
        <v>2</v>
      </c>
      <c r="G11" s="150" t="s">
        <v>893</v>
      </c>
    </row>
    <row r="12" spans="1:7" ht="15" thickBot="1" x14ac:dyDescent="0.4">
      <c r="A12" s="149" t="s">
        <v>1025</v>
      </c>
      <c r="B12" s="149" t="s">
        <v>483</v>
      </c>
      <c r="C12" s="151" t="s">
        <v>1026</v>
      </c>
      <c r="D12" s="152">
        <v>3143585245</v>
      </c>
      <c r="E12" s="150" t="s">
        <v>1021</v>
      </c>
      <c r="F12" s="150">
        <v>3</v>
      </c>
      <c r="G12" s="150" t="s">
        <v>893</v>
      </c>
    </row>
    <row r="13" spans="1:7" ht="15" thickBot="1" x14ac:dyDescent="0.4">
      <c r="A13" s="149" t="s">
        <v>1029</v>
      </c>
      <c r="B13" s="149" t="s">
        <v>427</v>
      </c>
      <c r="C13" s="151" t="s">
        <v>1030</v>
      </c>
      <c r="D13" s="152" t="s">
        <v>1031</v>
      </c>
      <c r="E13" s="150" t="s">
        <v>1032</v>
      </c>
      <c r="F13" s="150">
        <v>4</v>
      </c>
      <c r="G13" s="150" t="s">
        <v>893</v>
      </c>
    </row>
    <row r="14" spans="1:7" ht="15" thickBot="1" x14ac:dyDescent="0.4">
      <c r="A14" s="149" t="s">
        <v>1033</v>
      </c>
      <c r="B14" s="149" t="s">
        <v>570</v>
      </c>
      <c r="C14" s="151" t="s">
        <v>1034</v>
      </c>
      <c r="D14" s="152">
        <v>3105772566</v>
      </c>
      <c r="E14" s="150" t="s">
        <v>1021</v>
      </c>
      <c r="F14" s="150">
        <v>2</v>
      </c>
      <c r="G14" s="150" t="s">
        <v>893</v>
      </c>
    </row>
    <row r="15" spans="1:7" ht="15" thickBot="1" x14ac:dyDescent="0.4">
      <c r="A15" s="149" t="s">
        <v>1039</v>
      </c>
      <c r="B15" s="149" t="s">
        <v>502</v>
      </c>
      <c r="C15" s="151" t="s">
        <v>1040</v>
      </c>
      <c r="D15" s="152">
        <v>3108586557</v>
      </c>
      <c r="E15" s="150" t="s">
        <v>1041</v>
      </c>
      <c r="F15" s="150">
        <v>1</v>
      </c>
      <c r="G15" s="150" t="s">
        <v>893</v>
      </c>
    </row>
    <row r="16" spans="1:7" ht="15" thickBot="1" x14ac:dyDescent="0.4">
      <c r="A16" s="149" t="s">
        <v>1042</v>
      </c>
      <c r="B16" s="149" t="s">
        <v>304</v>
      </c>
      <c r="C16" s="151" t="s">
        <v>1043</v>
      </c>
      <c r="D16" s="152">
        <v>3124825525</v>
      </c>
      <c r="E16" s="150" t="s">
        <v>1021</v>
      </c>
      <c r="F16" s="150">
        <v>2</v>
      </c>
      <c r="G16" s="150" t="s">
        <v>893</v>
      </c>
    </row>
    <row r="17" spans="1:7" ht="15" thickBot="1" x14ac:dyDescent="0.4">
      <c r="A17" s="149" t="s">
        <v>1048</v>
      </c>
      <c r="B17" s="149" t="s">
        <v>427</v>
      </c>
      <c r="C17" s="151" t="s">
        <v>1049</v>
      </c>
      <c r="D17" s="152" t="s">
        <v>1050</v>
      </c>
      <c r="E17" s="150" t="s">
        <v>1051</v>
      </c>
      <c r="F17" s="150">
        <v>4</v>
      </c>
      <c r="G17" s="150" t="s">
        <v>893</v>
      </c>
    </row>
    <row r="18" spans="1:7" ht="15" thickBot="1" x14ac:dyDescent="0.4">
      <c r="A18" s="149" t="s">
        <v>1052</v>
      </c>
      <c r="B18" s="149" t="s">
        <v>570</v>
      </c>
      <c r="C18" s="151" t="s">
        <v>1053</v>
      </c>
      <c r="D18" s="152">
        <v>3108739656</v>
      </c>
      <c r="E18" s="150" t="s">
        <v>1054</v>
      </c>
      <c r="F18" s="150">
        <v>4</v>
      </c>
      <c r="G18" s="150" t="s">
        <v>893</v>
      </c>
    </row>
    <row r="19" spans="1:7" ht="15" thickBot="1" x14ac:dyDescent="0.4">
      <c r="A19" s="149" t="s">
        <v>1055</v>
      </c>
      <c r="B19" s="149" t="s">
        <v>297</v>
      </c>
      <c r="C19" s="151" t="s">
        <v>1056</v>
      </c>
      <c r="D19" s="152" t="s">
        <v>389</v>
      </c>
      <c r="E19" s="150" t="s">
        <v>1057</v>
      </c>
      <c r="F19" s="150">
        <v>2</v>
      </c>
      <c r="G19" s="150" t="s">
        <v>893</v>
      </c>
    </row>
    <row r="20" spans="1:7" ht="15" thickBot="1" x14ac:dyDescent="0.4">
      <c r="A20" s="149" t="s">
        <v>563</v>
      </c>
      <c r="B20" s="149" t="s">
        <v>564</v>
      </c>
      <c r="C20" s="151" t="s">
        <v>1062</v>
      </c>
      <c r="D20" s="152">
        <v>3115169114</v>
      </c>
      <c r="E20" s="150" t="s">
        <v>1063</v>
      </c>
      <c r="F20" s="150">
        <v>3</v>
      </c>
      <c r="G20" s="150" t="s">
        <v>893</v>
      </c>
    </row>
    <row r="21" spans="1:7" ht="15" thickBot="1" x14ac:dyDescent="0.4">
      <c r="A21" s="149" t="s">
        <v>1064</v>
      </c>
      <c r="B21" s="149" t="s">
        <v>702</v>
      </c>
      <c r="C21" s="151" t="s">
        <v>1065</v>
      </c>
      <c r="D21" s="152" t="s">
        <v>389</v>
      </c>
      <c r="E21" s="150" t="s">
        <v>1066</v>
      </c>
      <c r="F21" s="150">
        <v>5</v>
      </c>
      <c r="G21" s="150" t="s">
        <v>893</v>
      </c>
    </row>
    <row r="22" spans="1:7" ht="15" thickBot="1" x14ac:dyDescent="0.4">
      <c r="A22" s="149" t="s">
        <v>1067</v>
      </c>
      <c r="B22" s="149" t="s">
        <v>297</v>
      </c>
      <c r="C22" s="151" t="s">
        <v>1068</v>
      </c>
      <c r="D22" s="152">
        <v>3222014524</v>
      </c>
      <c r="E22" s="150" t="s">
        <v>1069</v>
      </c>
      <c r="F22" s="150">
        <v>2</v>
      </c>
      <c r="G22" s="150" t="s">
        <v>893</v>
      </c>
    </row>
    <row r="23" spans="1:7" ht="15" thickBot="1" x14ac:dyDescent="0.4">
      <c r="A23" s="149" t="s">
        <v>1070</v>
      </c>
      <c r="B23" s="149" t="s">
        <v>244</v>
      </c>
      <c r="C23" s="151" t="s">
        <v>1071</v>
      </c>
      <c r="D23" s="152" t="s">
        <v>389</v>
      </c>
      <c r="E23" s="150" t="s">
        <v>1208</v>
      </c>
      <c r="F23" s="150">
        <v>4</v>
      </c>
      <c r="G23" s="150" t="s">
        <v>893</v>
      </c>
    </row>
    <row r="24" spans="1:7" ht="15" thickBot="1" x14ac:dyDescent="0.4">
      <c r="A24" s="149" t="s">
        <v>1080</v>
      </c>
      <c r="B24" s="149" t="s">
        <v>242</v>
      </c>
      <c r="C24" s="151" t="s">
        <v>1081</v>
      </c>
      <c r="D24" s="153" t="s">
        <v>389</v>
      </c>
      <c r="E24" s="150" t="s">
        <v>1082</v>
      </c>
      <c r="F24" s="150">
        <v>3</v>
      </c>
      <c r="G24" s="150" t="s">
        <v>893</v>
      </c>
    </row>
    <row r="25" spans="1:7" ht="15" thickBot="1" x14ac:dyDescent="0.4">
      <c r="A25" s="149" t="s">
        <v>1083</v>
      </c>
      <c r="B25" s="149" t="s">
        <v>903</v>
      </c>
      <c r="C25" s="151" t="s">
        <v>1084</v>
      </c>
      <c r="D25" s="153" t="s">
        <v>389</v>
      </c>
      <c r="E25" s="150" t="s">
        <v>1085</v>
      </c>
      <c r="F25" s="150">
        <v>4</v>
      </c>
      <c r="G25" s="150" t="s">
        <v>893</v>
      </c>
    </row>
    <row r="26" spans="1:7" ht="15" thickBot="1" x14ac:dyDescent="0.4">
      <c r="A26" s="149" t="s">
        <v>1086</v>
      </c>
      <c r="B26" s="149" t="s">
        <v>903</v>
      </c>
      <c r="C26" s="151" t="s">
        <v>1087</v>
      </c>
      <c r="D26" s="153" t="s">
        <v>389</v>
      </c>
      <c r="E26" s="150" t="s">
        <v>1088</v>
      </c>
      <c r="F26" s="150">
        <v>4</v>
      </c>
      <c r="G26" s="150" t="s">
        <v>893</v>
      </c>
    </row>
    <row r="27" spans="1:7" ht="15" thickBot="1" x14ac:dyDescent="0.4">
      <c r="A27" s="149" t="s">
        <v>1092</v>
      </c>
      <c r="B27" s="149" t="s">
        <v>242</v>
      </c>
      <c r="C27" s="151" t="s">
        <v>1093</v>
      </c>
      <c r="D27" s="153">
        <v>3114111189</v>
      </c>
      <c r="E27" s="150" t="s">
        <v>1094</v>
      </c>
      <c r="F27" s="150">
        <v>4</v>
      </c>
      <c r="G27" s="150" t="s">
        <v>893</v>
      </c>
    </row>
    <row r="28" spans="1:7" ht="15" thickBot="1" x14ac:dyDescent="0.4">
      <c r="A28" s="149" t="s">
        <v>1095</v>
      </c>
      <c r="B28" s="149" t="s">
        <v>307</v>
      </c>
      <c r="C28" s="151" t="s">
        <v>1096</v>
      </c>
      <c r="D28" s="153">
        <v>3183704649</v>
      </c>
      <c r="E28" s="150" t="s">
        <v>1094</v>
      </c>
      <c r="F28" s="150">
        <v>2</v>
      </c>
      <c r="G28" s="150" t="s">
        <v>893</v>
      </c>
    </row>
    <row r="29" spans="1:7" ht="15" thickBot="1" x14ac:dyDescent="0.4">
      <c r="A29" s="149" t="s">
        <v>1097</v>
      </c>
      <c r="B29" s="149" t="s">
        <v>250</v>
      </c>
      <c r="C29" s="151" t="s">
        <v>1209</v>
      </c>
      <c r="D29" s="153" t="s">
        <v>389</v>
      </c>
      <c r="E29" s="150" t="s">
        <v>1057</v>
      </c>
      <c r="F29" s="150">
        <v>1</v>
      </c>
      <c r="G29" s="150" t="s">
        <v>893</v>
      </c>
    </row>
    <row r="30" spans="1:7" ht="15" thickBot="1" x14ac:dyDescent="0.4">
      <c r="A30" s="149" t="s">
        <v>1104</v>
      </c>
      <c r="B30" s="149" t="s">
        <v>450</v>
      </c>
      <c r="C30" s="151" t="s">
        <v>1105</v>
      </c>
      <c r="D30" s="153">
        <v>3112920955</v>
      </c>
      <c r="E30" s="150" t="s">
        <v>1106</v>
      </c>
      <c r="F30" s="150">
        <v>2</v>
      </c>
      <c r="G30" s="150" t="s">
        <v>893</v>
      </c>
    </row>
    <row r="31" spans="1:7" ht="15" thickBot="1" x14ac:dyDescent="0.4">
      <c r="A31" s="149" t="s">
        <v>1110</v>
      </c>
      <c r="B31" s="149" t="s">
        <v>301</v>
      </c>
      <c r="C31" s="151" t="s">
        <v>1111</v>
      </c>
      <c r="D31" s="153">
        <v>3232554455</v>
      </c>
      <c r="E31" s="150" t="s">
        <v>1112</v>
      </c>
      <c r="F31" s="150">
        <v>2</v>
      </c>
      <c r="G31" s="150" t="s">
        <v>893</v>
      </c>
    </row>
    <row r="32" spans="1:7" ht="15" thickBot="1" x14ac:dyDescent="0.4">
      <c r="A32" s="149" t="s">
        <v>1113</v>
      </c>
      <c r="B32" s="149" t="s">
        <v>427</v>
      </c>
      <c r="C32" s="151" t="s">
        <v>1114</v>
      </c>
      <c r="D32" s="153" t="s">
        <v>1115</v>
      </c>
      <c r="E32" s="150" t="s">
        <v>1116</v>
      </c>
      <c r="F32" s="150">
        <v>4</v>
      </c>
      <c r="G32" s="150" t="s">
        <v>893</v>
      </c>
    </row>
    <row r="33" spans="1:7" ht="15" thickBot="1" x14ac:dyDescent="0.4">
      <c r="A33" s="149" t="s">
        <v>1126</v>
      </c>
      <c r="B33" s="149" t="s">
        <v>564</v>
      </c>
      <c r="C33" s="151" t="s">
        <v>1127</v>
      </c>
      <c r="D33" s="153" t="s">
        <v>389</v>
      </c>
      <c r="E33" s="150" t="s">
        <v>1128</v>
      </c>
      <c r="F33" s="150">
        <v>2</v>
      </c>
      <c r="G33" s="150" t="s">
        <v>893</v>
      </c>
    </row>
    <row r="34" spans="1:7" ht="15" thickBot="1" x14ac:dyDescent="0.4">
      <c r="A34" s="149" t="s">
        <v>1129</v>
      </c>
      <c r="B34" s="149" t="s">
        <v>297</v>
      </c>
      <c r="C34" s="151" t="s">
        <v>1130</v>
      </c>
      <c r="D34" s="153" t="s">
        <v>389</v>
      </c>
      <c r="E34" s="150" t="s">
        <v>1131</v>
      </c>
      <c r="F34" s="150">
        <v>2</v>
      </c>
      <c r="G34" s="150" t="s">
        <v>893</v>
      </c>
    </row>
    <row r="35" spans="1:7" ht="15" thickBot="1" x14ac:dyDescent="0.4">
      <c r="A35" s="149" t="s">
        <v>741</v>
      </c>
      <c r="B35" s="149" t="s">
        <v>741</v>
      </c>
      <c r="C35" s="151" t="s">
        <v>1132</v>
      </c>
      <c r="D35" s="153" t="s">
        <v>1133</v>
      </c>
      <c r="E35" s="150" t="s">
        <v>1134</v>
      </c>
      <c r="F35" s="150">
        <v>8</v>
      </c>
      <c r="G35" s="150" t="s">
        <v>1135</v>
      </c>
    </row>
    <row r="36" spans="1:7" ht="15" thickBot="1" x14ac:dyDescent="0.4">
      <c r="A36" s="149" t="s">
        <v>1136</v>
      </c>
      <c r="B36" s="149" t="s">
        <v>702</v>
      </c>
      <c r="C36" s="151" t="s">
        <v>1137</v>
      </c>
      <c r="D36" s="153" t="s">
        <v>1138</v>
      </c>
      <c r="E36" s="150" t="s">
        <v>1139</v>
      </c>
      <c r="F36" s="150">
        <v>6</v>
      </c>
      <c r="G36" s="150" t="s">
        <v>893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G32"/>
  <sheetViews>
    <sheetView topLeftCell="A16" zoomScale="140" zoomScaleNormal="140" zoomScalePageLayoutView="140" workbookViewId="0">
      <selection activeCell="B34" sqref="B34"/>
    </sheetView>
  </sheetViews>
  <sheetFormatPr baseColWidth="10" defaultColWidth="11.453125" defaultRowHeight="14.5" x14ac:dyDescent="0.35"/>
  <cols>
    <col min="1" max="1" width="3.7265625" customWidth="1"/>
    <col min="2" max="2" width="14.7265625" customWidth="1"/>
    <col min="5" max="5" width="20.7265625" customWidth="1"/>
    <col min="6" max="6" width="11.7265625" customWidth="1"/>
    <col min="7" max="7" width="30.7265625" customWidth="1"/>
  </cols>
  <sheetData>
    <row r="1" spans="1:7" ht="21" x14ac:dyDescent="0.35">
      <c r="A1" s="96" t="s">
        <v>1210</v>
      </c>
      <c r="B1" s="76" t="s">
        <v>200</v>
      </c>
      <c r="C1" s="97" t="s">
        <v>202</v>
      </c>
      <c r="D1" s="97" t="s">
        <v>203</v>
      </c>
      <c r="E1" s="97" t="s">
        <v>1211</v>
      </c>
      <c r="F1" s="97" t="s">
        <v>1212</v>
      </c>
      <c r="G1" s="97" t="s">
        <v>1213</v>
      </c>
    </row>
    <row r="2" spans="1:7" ht="21" x14ac:dyDescent="0.35">
      <c r="A2" s="72">
        <v>501</v>
      </c>
      <c r="B2" s="54" t="s">
        <v>1214</v>
      </c>
      <c r="C2" s="16" t="s">
        <v>206</v>
      </c>
      <c r="D2" s="16" t="s">
        <v>212</v>
      </c>
      <c r="E2" s="16" t="s">
        <v>638</v>
      </c>
      <c r="F2" s="16" t="s">
        <v>1215</v>
      </c>
      <c r="G2" s="16" t="s">
        <v>1216</v>
      </c>
    </row>
    <row r="3" spans="1:7" ht="21" x14ac:dyDescent="0.35">
      <c r="A3" s="98">
        <v>502</v>
      </c>
      <c r="B3" s="99" t="s">
        <v>1217</v>
      </c>
      <c r="C3" s="100" t="s">
        <v>206</v>
      </c>
      <c r="D3" s="100" t="s">
        <v>212</v>
      </c>
      <c r="E3" s="100" t="s">
        <v>644</v>
      </c>
      <c r="F3" s="100" t="s">
        <v>1218</v>
      </c>
      <c r="G3" s="100" t="s">
        <v>1219</v>
      </c>
    </row>
    <row r="4" spans="1:7" ht="21" x14ac:dyDescent="0.35">
      <c r="A4" s="72">
        <v>503</v>
      </c>
      <c r="B4" s="54" t="s">
        <v>1220</v>
      </c>
      <c r="C4" s="16" t="s">
        <v>206</v>
      </c>
      <c r="D4" s="16" t="s">
        <v>212</v>
      </c>
      <c r="E4" s="16" t="s">
        <v>1221</v>
      </c>
      <c r="F4" s="16" t="s">
        <v>1222</v>
      </c>
      <c r="G4" s="16" t="s">
        <v>1223</v>
      </c>
    </row>
    <row r="5" spans="1:7" ht="21" x14ac:dyDescent="0.35">
      <c r="A5" s="98">
        <v>504</v>
      </c>
      <c r="B5" s="99" t="s">
        <v>1224</v>
      </c>
      <c r="C5" s="100" t="s">
        <v>206</v>
      </c>
      <c r="D5" s="100" t="s">
        <v>212</v>
      </c>
      <c r="E5" s="100" t="s">
        <v>652</v>
      </c>
      <c r="F5" s="100" t="s">
        <v>1225</v>
      </c>
      <c r="G5" s="100" t="s">
        <v>1226</v>
      </c>
    </row>
    <row r="6" spans="1:7" ht="21" x14ac:dyDescent="0.35">
      <c r="A6" s="72">
        <v>505</v>
      </c>
      <c r="B6" s="54" t="s">
        <v>1227</v>
      </c>
      <c r="C6" s="16" t="s">
        <v>206</v>
      </c>
      <c r="D6" s="16" t="s">
        <v>230</v>
      </c>
      <c r="E6" s="16" t="s">
        <v>1228</v>
      </c>
      <c r="F6" s="16" t="s">
        <v>1229</v>
      </c>
      <c r="G6" s="16" t="s">
        <v>1216</v>
      </c>
    </row>
    <row r="7" spans="1:7" ht="21" x14ac:dyDescent="0.35">
      <c r="A7" s="98">
        <v>506</v>
      </c>
      <c r="B7" s="99" t="s">
        <v>1230</v>
      </c>
      <c r="C7" s="255" t="s">
        <v>206</v>
      </c>
      <c r="D7" s="255" t="s">
        <v>207</v>
      </c>
      <c r="E7" s="100" t="s">
        <v>659</v>
      </c>
      <c r="F7" s="255" t="s">
        <v>1231</v>
      </c>
      <c r="G7" s="100" t="s">
        <v>1232</v>
      </c>
    </row>
    <row r="8" spans="1:7" ht="21" x14ac:dyDescent="0.35">
      <c r="A8" s="98">
        <v>507</v>
      </c>
      <c r="B8" s="99" t="s">
        <v>1233</v>
      </c>
      <c r="C8" s="256"/>
      <c r="D8" s="256"/>
      <c r="E8" s="100" t="s">
        <v>1234</v>
      </c>
      <c r="F8" s="256"/>
      <c r="G8" s="100" t="s">
        <v>1216</v>
      </c>
    </row>
    <row r="9" spans="1:7" ht="21" x14ac:dyDescent="0.35">
      <c r="A9" s="72">
        <v>508</v>
      </c>
      <c r="B9" s="54" t="s">
        <v>1235</v>
      </c>
      <c r="C9" s="16" t="s">
        <v>206</v>
      </c>
      <c r="D9" s="16" t="s">
        <v>212</v>
      </c>
      <c r="E9" s="16" t="s">
        <v>1236</v>
      </c>
      <c r="F9" s="16" t="s">
        <v>1237</v>
      </c>
      <c r="G9" s="16" t="s">
        <v>1216</v>
      </c>
    </row>
    <row r="10" spans="1:7" ht="21" x14ac:dyDescent="0.35">
      <c r="A10" s="98">
        <v>509</v>
      </c>
      <c r="B10" s="99" t="s">
        <v>1238</v>
      </c>
      <c r="C10" s="100" t="s">
        <v>206</v>
      </c>
      <c r="D10" s="100" t="s">
        <v>212</v>
      </c>
      <c r="E10" s="100" t="s">
        <v>665</v>
      </c>
      <c r="F10" s="100" t="s">
        <v>1239</v>
      </c>
      <c r="G10" s="100" t="s">
        <v>1232</v>
      </c>
    </row>
    <row r="11" spans="1:7" ht="21" x14ac:dyDescent="0.35">
      <c r="A11" s="72">
        <v>510</v>
      </c>
      <c r="B11" s="54" t="s">
        <v>1240</v>
      </c>
      <c r="C11" s="16" t="s">
        <v>206</v>
      </c>
      <c r="D11" s="16" t="s">
        <v>212</v>
      </c>
      <c r="E11" s="16" t="s">
        <v>668</v>
      </c>
      <c r="F11" s="16" t="s">
        <v>1241</v>
      </c>
      <c r="G11" s="16" t="s">
        <v>1242</v>
      </c>
    </row>
    <row r="12" spans="1:7" ht="21" x14ac:dyDescent="0.35">
      <c r="A12" s="98">
        <v>511</v>
      </c>
      <c r="B12" s="99" t="s">
        <v>1243</v>
      </c>
      <c r="C12" s="100" t="s">
        <v>206</v>
      </c>
      <c r="D12" s="100" t="s">
        <v>207</v>
      </c>
      <c r="E12" s="100" t="s">
        <v>1244</v>
      </c>
      <c r="F12" s="100" t="s">
        <v>1245</v>
      </c>
      <c r="G12" s="100" t="s">
        <v>1216</v>
      </c>
    </row>
    <row r="13" spans="1:7" ht="21" x14ac:dyDescent="0.35">
      <c r="A13" s="72">
        <v>512</v>
      </c>
      <c r="B13" s="54" t="s">
        <v>1246</v>
      </c>
      <c r="C13" s="16" t="s">
        <v>206</v>
      </c>
      <c r="D13" s="16" t="s">
        <v>207</v>
      </c>
      <c r="E13" s="16" t="s">
        <v>1247</v>
      </c>
      <c r="F13" s="16" t="s">
        <v>1248</v>
      </c>
      <c r="G13" s="16" t="s">
        <v>1249</v>
      </c>
    </row>
    <row r="14" spans="1:7" ht="21" x14ac:dyDescent="0.35">
      <c r="A14" s="98">
        <v>513</v>
      </c>
      <c r="B14" s="99" t="s">
        <v>1250</v>
      </c>
      <c r="C14" s="100" t="s">
        <v>206</v>
      </c>
      <c r="D14" s="100" t="s">
        <v>230</v>
      </c>
      <c r="E14" s="100" t="s">
        <v>675</v>
      </c>
      <c r="F14" s="100" t="s">
        <v>1251</v>
      </c>
      <c r="G14" s="100" t="s">
        <v>1216</v>
      </c>
    </row>
    <row r="15" spans="1:7" ht="21" x14ac:dyDescent="0.35">
      <c r="A15" s="72">
        <v>514</v>
      </c>
      <c r="B15" s="54" t="s">
        <v>1252</v>
      </c>
      <c r="C15" s="16" t="s">
        <v>206</v>
      </c>
      <c r="D15" s="16" t="s">
        <v>212</v>
      </c>
      <c r="E15" s="16" t="s">
        <v>1253</v>
      </c>
      <c r="F15" s="16" t="s">
        <v>1254</v>
      </c>
      <c r="G15" s="16" t="s">
        <v>1216</v>
      </c>
    </row>
    <row r="16" spans="1:7" ht="21" x14ac:dyDescent="0.35">
      <c r="A16" s="98">
        <v>515</v>
      </c>
      <c r="B16" s="99" t="s">
        <v>1255</v>
      </c>
      <c r="C16" s="100" t="s">
        <v>206</v>
      </c>
      <c r="D16" s="100" t="s">
        <v>218</v>
      </c>
      <c r="E16" s="100" t="s">
        <v>1256</v>
      </c>
      <c r="F16" s="100" t="s">
        <v>1257</v>
      </c>
      <c r="G16" s="100" t="s">
        <v>1216</v>
      </c>
    </row>
    <row r="17" spans="1:7" ht="21" x14ac:dyDescent="0.35">
      <c r="A17" s="72">
        <v>516</v>
      </c>
      <c r="B17" s="54" t="s">
        <v>1258</v>
      </c>
      <c r="C17" s="16" t="s">
        <v>206</v>
      </c>
      <c r="D17" s="16" t="s">
        <v>207</v>
      </c>
      <c r="E17" s="16" t="s">
        <v>1259</v>
      </c>
      <c r="F17" s="16" t="s">
        <v>1260</v>
      </c>
      <c r="G17" s="16" t="s">
        <v>1216</v>
      </c>
    </row>
    <row r="18" spans="1:7" ht="21" x14ac:dyDescent="0.35">
      <c r="A18" s="98">
        <v>517</v>
      </c>
      <c r="B18" s="99" t="s">
        <v>1261</v>
      </c>
      <c r="C18" s="100" t="s">
        <v>206</v>
      </c>
      <c r="D18" s="100" t="s">
        <v>275</v>
      </c>
      <c r="E18" s="100" t="s">
        <v>1262</v>
      </c>
      <c r="F18" s="100" t="s">
        <v>1263</v>
      </c>
      <c r="G18" s="100" t="s">
        <v>1216</v>
      </c>
    </row>
    <row r="19" spans="1:7" ht="21" x14ac:dyDescent="0.35">
      <c r="A19" s="58">
        <v>518</v>
      </c>
      <c r="B19" s="53" t="s">
        <v>1264</v>
      </c>
      <c r="C19" s="53" t="s">
        <v>215</v>
      </c>
      <c r="D19" s="53" t="s">
        <v>230</v>
      </c>
      <c r="E19" s="53" t="s">
        <v>1265</v>
      </c>
      <c r="F19" s="53" t="s">
        <v>1266</v>
      </c>
      <c r="G19" s="53" t="s">
        <v>1216</v>
      </c>
    </row>
    <row r="20" spans="1:7" ht="21" x14ac:dyDescent="0.35">
      <c r="A20" s="98">
        <v>519</v>
      </c>
      <c r="B20" s="99" t="s">
        <v>1267</v>
      </c>
      <c r="C20" s="100" t="s">
        <v>206</v>
      </c>
      <c r="D20" s="100" t="s">
        <v>230</v>
      </c>
      <c r="E20" s="100" t="s">
        <v>1268</v>
      </c>
      <c r="F20" s="100" t="s">
        <v>389</v>
      </c>
      <c r="G20" s="100" t="s">
        <v>1216</v>
      </c>
    </row>
    <row r="21" spans="1:7" ht="21" x14ac:dyDescent="0.35">
      <c r="A21" s="72">
        <v>520</v>
      </c>
      <c r="B21" s="54" t="s">
        <v>1269</v>
      </c>
      <c r="C21" s="16" t="s">
        <v>206</v>
      </c>
      <c r="D21" s="16" t="s">
        <v>275</v>
      </c>
      <c r="E21" s="16" t="s">
        <v>1270</v>
      </c>
      <c r="F21" s="16" t="s">
        <v>389</v>
      </c>
      <c r="G21" s="16" t="s">
        <v>1216</v>
      </c>
    </row>
    <row r="22" spans="1:7" ht="21" x14ac:dyDescent="0.35">
      <c r="A22" s="98">
        <v>521</v>
      </c>
      <c r="B22" s="99" t="s">
        <v>1271</v>
      </c>
      <c r="C22" s="100" t="s">
        <v>206</v>
      </c>
      <c r="D22" s="100" t="s">
        <v>212</v>
      </c>
      <c r="E22" s="100" t="s">
        <v>1272</v>
      </c>
      <c r="F22" s="100" t="s">
        <v>389</v>
      </c>
      <c r="G22" s="100" t="s">
        <v>1216</v>
      </c>
    </row>
    <row r="23" spans="1:7" ht="21" x14ac:dyDescent="0.35">
      <c r="A23" s="72">
        <v>522</v>
      </c>
      <c r="B23" s="54" t="s">
        <v>1273</v>
      </c>
      <c r="C23" s="16" t="s">
        <v>206</v>
      </c>
      <c r="D23" s="16" t="s">
        <v>230</v>
      </c>
      <c r="E23" s="16" t="s">
        <v>1274</v>
      </c>
      <c r="F23" s="16" t="s">
        <v>389</v>
      </c>
      <c r="G23" s="16" t="s">
        <v>1275</v>
      </c>
    </row>
    <row r="24" spans="1:7" ht="21" x14ac:dyDescent="0.35">
      <c r="A24" s="98">
        <v>523</v>
      </c>
      <c r="B24" s="99" t="s">
        <v>1276</v>
      </c>
      <c r="C24" s="100" t="s">
        <v>206</v>
      </c>
      <c r="D24" s="100" t="s">
        <v>207</v>
      </c>
      <c r="E24" s="100" t="s">
        <v>1277</v>
      </c>
      <c r="F24" s="100" t="s">
        <v>389</v>
      </c>
      <c r="G24" s="100" t="s">
        <v>1216</v>
      </c>
    </row>
    <row r="25" spans="1:7" ht="21" x14ac:dyDescent="0.35">
      <c r="A25" s="72">
        <v>524</v>
      </c>
      <c r="B25" s="54" t="s">
        <v>1278</v>
      </c>
      <c r="C25" s="16" t="s">
        <v>206</v>
      </c>
      <c r="D25" s="16" t="s">
        <v>212</v>
      </c>
      <c r="E25" s="16" t="s">
        <v>1279</v>
      </c>
      <c r="F25" s="16" t="s">
        <v>389</v>
      </c>
      <c r="G25" s="16" t="s">
        <v>1280</v>
      </c>
    </row>
    <row r="26" spans="1:7" ht="21" x14ac:dyDescent="0.35">
      <c r="A26" s="98">
        <v>525</v>
      </c>
      <c r="B26" s="99" t="s">
        <v>1281</v>
      </c>
      <c r="C26" s="100" t="s">
        <v>206</v>
      </c>
      <c r="D26" s="100" t="s">
        <v>212</v>
      </c>
      <c r="E26" s="100" t="s">
        <v>1282</v>
      </c>
      <c r="F26" s="100" t="s">
        <v>1283</v>
      </c>
      <c r="G26" s="100" t="s">
        <v>1284</v>
      </c>
    </row>
    <row r="27" spans="1:7" ht="21" x14ac:dyDescent="0.35">
      <c r="A27" s="58">
        <v>526</v>
      </c>
      <c r="B27" s="53" t="s">
        <v>1285</v>
      </c>
      <c r="C27" s="53" t="s">
        <v>215</v>
      </c>
      <c r="D27" s="53" t="s">
        <v>230</v>
      </c>
      <c r="E27" s="53"/>
      <c r="F27" s="53" t="s">
        <v>389</v>
      </c>
      <c r="G27" s="53"/>
    </row>
    <row r="28" spans="1:7" ht="21" x14ac:dyDescent="0.35">
      <c r="A28" s="98">
        <v>527</v>
      </c>
      <c r="B28" s="99" t="s">
        <v>1286</v>
      </c>
      <c r="C28" s="100" t="s">
        <v>206</v>
      </c>
      <c r="D28" s="100" t="s">
        <v>275</v>
      </c>
      <c r="E28" s="100"/>
      <c r="F28" s="100"/>
      <c r="G28" s="100"/>
    </row>
    <row r="29" spans="1:7" ht="21" x14ac:dyDescent="0.35">
      <c r="A29" s="72">
        <v>528</v>
      </c>
      <c r="B29" s="54" t="s">
        <v>1287</v>
      </c>
      <c r="C29" s="16" t="s">
        <v>206</v>
      </c>
      <c r="D29" s="16" t="s">
        <v>212</v>
      </c>
      <c r="E29" s="16"/>
      <c r="F29" s="16"/>
      <c r="G29" s="16"/>
    </row>
    <row r="30" spans="1:7" ht="21" x14ac:dyDescent="0.35">
      <c r="A30" s="98">
        <v>529</v>
      </c>
      <c r="B30" s="99" t="s">
        <v>1288</v>
      </c>
      <c r="C30" s="100" t="s">
        <v>206</v>
      </c>
      <c r="D30" s="100" t="s">
        <v>226</v>
      </c>
      <c r="E30" s="100"/>
      <c r="F30" s="100"/>
      <c r="G30" s="100"/>
    </row>
    <row r="31" spans="1:7" ht="21" x14ac:dyDescent="0.35">
      <c r="A31" s="58">
        <v>530</v>
      </c>
      <c r="B31" s="53" t="s">
        <v>1264</v>
      </c>
      <c r="C31" s="53" t="s">
        <v>215</v>
      </c>
      <c r="D31" s="53" t="s">
        <v>230</v>
      </c>
      <c r="E31" s="53" t="s">
        <v>1289</v>
      </c>
      <c r="F31" s="53"/>
      <c r="G31" s="53"/>
    </row>
    <row r="32" spans="1:7" ht="21" x14ac:dyDescent="0.35">
      <c r="A32" s="58">
        <v>531</v>
      </c>
      <c r="B32" s="53" t="s">
        <v>1290</v>
      </c>
      <c r="C32" s="53" t="s">
        <v>215</v>
      </c>
      <c r="D32" s="53" t="s">
        <v>212</v>
      </c>
      <c r="E32" s="53"/>
      <c r="F32" s="53"/>
      <c r="G32" s="53"/>
    </row>
  </sheetData>
  <mergeCells count="3">
    <mergeCell ref="C7:C8"/>
    <mergeCell ref="D7:D8"/>
    <mergeCell ref="F7:F8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3"/>
  <dimension ref="A1:G19"/>
  <sheetViews>
    <sheetView view="pageBreakPreview" zoomScale="140" zoomScaleNormal="140" zoomScaleSheetLayoutView="140" zoomScalePageLayoutView="140" workbookViewId="0">
      <selection activeCell="C18" sqref="C18"/>
    </sheetView>
  </sheetViews>
  <sheetFormatPr baseColWidth="10" defaultColWidth="11.453125" defaultRowHeight="14.5" x14ac:dyDescent="0.35"/>
  <cols>
    <col min="1" max="1" width="3.7265625" customWidth="1"/>
    <col min="2" max="2" width="13.453125" customWidth="1"/>
    <col min="3" max="3" width="23.453125" customWidth="1"/>
    <col min="4" max="4" width="7.7265625" customWidth="1"/>
    <col min="5" max="5" width="2.7265625" customWidth="1"/>
    <col min="6" max="6" width="20.7265625" customWidth="1"/>
    <col min="7" max="7" width="11.7265625" customWidth="1"/>
  </cols>
  <sheetData>
    <row r="1" spans="1:7" ht="51" customHeight="1" x14ac:dyDescent="0.35">
      <c r="A1" s="96" t="s">
        <v>1210</v>
      </c>
      <c r="B1" s="76" t="s">
        <v>200</v>
      </c>
      <c r="C1" s="97" t="s">
        <v>1291</v>
      </c>
      <c r="D1" s="101" t="s">
        <v>203</v>
      </c>
      <c r="E1" s="96" t="s">
        <v>202</v>
      </c>
      <c r="F1" s="97" t="s">
        <v>1211</v>
      </c>
      <c r="G1" s="97" t="s">
        <v>1212</v>
      </c>
    </row>
    <row r="2" spans="1:7" ht="21" x14ac:dyDescent="0.35">
      <c r="A2" s="72">
        <v>301</v>
      </c>
      <c r="B2" s="54" t="s">
        <v>1292</v>
      </c>
      <c r="C2" s="16" t="s">
        <v>1293</v>
      </c>
      <c r="D2" s="65" t="s">
        <v>207</v>
      </c>
      <c r="E2" s="65" t="s">
        <v>9</v>
      </c>
      <c r="F2" s="56" t="s">
        <v>1294</v>
      </c>
      <c r="G2" s="16" t="s">
        <v>1295</v>
      </c>
    </row>
    <row r="3" spans="1:7" ht="21" x14ac:dyDescent="0.35">
      <c r="A3" s="72">
        <v>302</v>
      </c>
      <c r="B3" s="54" t="s">
        <v>1296</v>
      </c>
      <c r="C3" s="16" t="s">
        <v>1297</v>
      </c>
      <c r="D3" s="65" t="s">
        <v>212</v>
      </c>
      <c r="E3" s="65" t="s">
        <v>9</v>
      </c>
      <c r="F3" s="56" t="s">
        <v>1298</v>
      </c>
      <c r="G3" s="16" t="s">
        <v>1299</v>
      </c>
    </row>
    <row r="4" spans="1:7" ht="21" x14ac:dyDescent="0.35">
      <c r="A4" s="72">
        <v>303</v>
      </c>
      <c r="B4" s="54" t="s">
        <v>1300</v>
      </c>
      <c r="C4" s="16" t="s">
        <v>1301</v>
      </c>
      <c r="D4" s="65" t="s">
        <v>207</v>
      </c>
      <c r="E4" s="65" t="s">
        <v>1302</v>
      </c>
      <c r="F4" s="56" t="s">
        <v>1303</v>
      </c>
      <c r="G4" s="16" t="s">
        <v>1304</v>
      </c>
    </row>
    <row r="5" spans="1:7" ht="31.5" x14ac:dyDescent="0.35">
      <c r="A5" s="72">
        <v>304</v>
      </c>
      <c r="B5" s="54" t="s">
        <v>1305</v>
      </c>
      <c r="C5" s="54" t="s">
        <v>1306</v>
      </c>
      <c r="D5" s="65" t="s">
        <v>230</v>
      </c>
      <c r="E5" s="65" t="s">
        <v>9</v>
      </c>
      <c r="F5" s="56" t="s">
        <v>1307</v>
      </c>
      <c r="G5" s="16" t="s">
        <v>1308</v>
      </c>
    </row>
    <row r="6" spans="1:7" ht="21" x14ac:dyDescent="0.35">
      <c r="A6" s="72">
        <v>305</v>
      </c>
      <c r="B6" s="54" t="s">
        <v>1309</v>
      </c>
      <c r="C6" s="54" t="s">
        <v>1310</v>
      </c>
      <c r="D6" s="65" t="s">
        <v>207</v>
      </c>
      <c r="E6" s="65" t="s">
        <v>80</v>
      </c>
      <c r="F6" s="56" t="s">
        <v>1311</v>
      </c>
      <c r="G6" s="16" t="s">
        <v>1312</v>
      </c>
    </row>
    <row r="7" spans="1:7" ht="21" x14ac:dyDescent="0.35">
      <c r="A7" s="72">
        <v>306</v>
      </c>
      <c r="B7" s="54" t="s">
        <v>1313</v>
      </c>
      <c r="C7" s="54" t="s">
        <v>1314</v>
      </c>
      <c r="D7" s="65" t="s">
        <v>212</v>
      </c>
      <c r="E7" s="65" t="s">
        <v>1302</v>
      </c>
      <c r="F7" s="56" t="s">
        <v>1315</v>
      </c>
      <c r="G7" s="16" t="s">
        <v>1316</v>
      </c>
    </row>
    <row r="8" spans="1:7" ht="21" x14ac:dyDescent="0.35">
      <c r="A8" s="72">
        <v>307</v>
      </c>
      <c r="B8" s="54" t="s">
        <v>1317</v>
      </c>
      <c r="C8" s="54" t="s">
        <v>1318</v>
      </c>
      <c r="D8" s="65" t="s">
        <v>226</v>
      </c>
      <c r="E8" s="65" t="s">
        <v>9</v>
      </c>
      <c r="F8" s="56" t="s">
        <v>1319</v>
      </c>
      <c r="G8" s="16" t="s">
        <v>1320</v>
      </c>
    </row>
    <row r="9" spans="1:7" ht="21" x14ac:dyDescent="0.35">
      <c r="A9" s="72">
        <v>308</v>
      </c>
      <c r="B9" s="54" t="s">
        <v>1321</v>
      </c>
      <c r="C9" s="55" t="s">
        <v>1322</v>
      </c>
      <c r="D9" s="65" t="s">
        <v>207</v>
      </c>
      <c r="E9" s="65" t="s">
        <v>9</v>
      </c>
      <c r="F9" s="52" t="s">
        <v>1323</v>
      </c>
      <c r="G9" s="52" t="s">
        <v>1324</v>
      </c>
    </row>
    <row r="10" spans="1:7" ht="21" x14ac:dyDescent="0.35">
      <c r="A10" s="72">
        <v>309</v>
      </c>
      <c r="B10" s="54" t="s">
        <v>1325</v>
      </c>
      <c r="C10" s="54" t="s">
        <v>1326</v>
      </c>
      <c r="D10" s="65" t="s">
        <v>230</v>
      </c>
      <c r="E10" s="65" t="s">
        <v>1302</v>
      </c>
      <c r="F10" s="52" t="s">
        <v>1327</v>
      </c>
      <c r="G10" s="52" t="s">
        <v>1328</v>
      </c>
    </row>
    <row r="11" spans="1:7" ht="21" x14ac:dyDescent="0.35">
      <c r="A11" s="72">
        <v>310</v>
      </c>
      <c r="B11" s="54" t="s">
        <v>1325</v>
      </c>
      <c r="C11" s="54" t="s">
        <v>1329</v>
      </c>
      <c r="D11" s="65" t="s">
        <v>230</v>
      </c>
      <c r="E11" s="65" t="s">
        <v>1302</v>
      </c>
      <c r="F11" s="56" t="s">
        <v>1330</v>
      </c>
      <c r="G11" s="52" t="s">
        <v>1331</v>
      </c>
    </row>
    <row r="12" spans="1:7" ht="21" x14ac:dyDescent="0.35">
      <c r="A12" s="72">
        <v>311</v>
      </c>
      <c r="B12" s="54" t="s">
        <v>1321</v>
      </c>
      <c r="C12" s="54" t="s">
        <v>1332</v>
      </c>
      <c r="D12" s="65" t="s">
        <v>207</v>
      </c>
      <c r="E12" s="65" t="s">
        <v>9</v>
      </c>
      <c r="F12" s="56" t="s">
        <v>1333</v>
      </c>
      <c r="G12" s="52" t="s">
        <v>1334</v>
      </c>
    </row>
    <row r="13" spans="1:7" ht="21" x14ac:dyDescent="0.35">
      <c r="A13" s="72">
        <v>312</v>
      </c>
      <c r="B13" s="54" t="s">
        <v>1335</v>
      </c>
      <c r="C13" s="54" t="s">
        <v>1336</v>
      </c>
      <c r="D13" s="65" t="s">
        <v>218</v>
      </c>
      <c r="E13" s="65" t="s">
        <v>9</v>
      </c>
      <c r="F13" s="56" t="s">
        <v>1337</v>
      </c>
      <c r="G13" s="52" t="s">
        <v>1338</v>
      </c>
    </row>
    <row r="14" spans="1:7" ht="21" x14ac:dyDescent="0.35">
      <c r="A14" s="72">
        <v>313</v>
      </c>
      <c r="B14" s="54" t="s">
        <v>1339</v>
      </c>
      <c r="C14" s="54" t="s">
        <v>1340</v>
      </c>
      <c r="D14" s="65" t="s">
        <v>207</v>
      </c>
      <c r="E14" s="65" t="s">
        <v>80</v>
      </c>
      <c r="F14" s="56" t="s">
        <v>1341</v>
      </c>
      <c r="G14" s="52" t="s">
        <v>1342</v>
      </c>
    </row>
    <row r="15" spans="1:7" ht="21" x14ac:dyDescent="0.35">
      <c r="A15" s="72">
        <v>314</v>
      </c>
      <c r="B15" s="54" t="s">
        <v>1343</v>
      </c>
      <c r="C15" s="55" t="s">
        <v>1344</v>
      </c>
      <c r="D15" s="65" t="s">
        <v>207</v>
      </c>
      <c r="E15" s="65" t="s">
        <v>9</v>
      </c>
      <c r="F15" s="52" t="s">
        <v>1345</v>
      </c>
      <c r="G15" s="52" t="s">
        <v>1346</v>
      </c>
    </row>
    <row r="16" spans="1:7" ht="21" x14ac:dyDescent="0.35">
      <c r="A16" s="72">
        <v>315</v>
      </c>
      <c r="B16" s="54" t="s">
        <v>1309</v>
      </c>
      <c r="C16" s="55" t="s">
        <v>1347</v>
      </c>
      <c r="D16" s="65" t="s">
        <v>207</v>
      </c>
      <c r="E16" s="65" t="s">
        <v>80</v>
      </c>
      <c r="F16" s="52" t="s">
        <v>1348</v>
      </c>
      <c r="G16" s="52" t="s">
        <v>1349</v>
      </c>
    </row>
    <row r="17" spans="1:7" ht="33.75" customHeight="1" x14ac:dyDescent="0.35">
      <c r="A17" s="72">
        <v>316</v>
      </c>
      <c r="B17" s="54" t="s">
        <v>1350</v>
      </c>
      <c r="C17" s="55" t="s">
        <v>1351</v>
      </c>
      <c r="D17" s="65" t="s">
        <v>207</v>
      </c>
      <c r="E17" s="65" t="s">
        <v>80</v>
      </c>
      <c r="F17" s="52" t="s">
        <v>1352</v>
      </c>
      <c r="G17" s="52" t="s">
        <v>1353</v>
      </c>
    </row>
    <row r="18" spans="1:7" ht="33.75" customHeight="1" x14ac:dyDescent="0.35">
      <c r="A18" s="72">
        <v>317</v>
      </c>
      <c r="B18" s="54" t="s">
        <v>1354</v>
      </c>
      <c r="C18" s="55" t="s">
        <v>1355</v>
      </c>
      <c r="D18" s="65" t="s">
        <v>207</v>
      </c>
      <c r="E18" s="65" t="s">
        <v>9</v>
      </c>
      <c r="F18" s="52" t="s">
        <v>1356</v>
      </c>
      <c r="G18" s="52" t="s">
        <v>1357</v>
      </c>
    </row>
    <row r="19" spans="1:7" ht="22.5" customHeight="1" x14ac:dyDescent="0.35">
      <c r="A19" s="72">
        <v>318</v>
      </c>
      <c r="B19" s="54" t="s">
        <v>1358</v>
      </c>
      <c r="C19" s="55" t="s">
        <v>1359</v>
      </c>
      <c r="D19" s="65" t="s">
        <v>212</v>
      </c>
      <c r="E19" s="65" t="s">
        <v>9</v>
      </c>
      <c r="F19" s="52" t="s">
        <v>1360</v>
      </c>
      <c r="G19" s="32" t="s">
        <v>1361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77"/>
  <sheetViews>
    <sheetView topLeftCell="A31" zoomScale="140" zoomScaleNormal="140" zoomScalePageLayoutView="140" workbookViewId="0">
      <selection activeCell="P45" sqref="P45"/>
    </sheetView>
  </sheetViews>
  <sheetFormatPr baseColWidth="10" defaultColWidth="10.81640625" defaultRowHeight="10.5" x14ac:dyDescent="0.35"/>
  <cols>
    <col min="1" max="1" width="3.7265625" style="57" customWidth="1"/>
    <col min="2" max="2" width="12.453125" style="57" customWidth="1"/>
    <col min="3" max="3" width="1.7265625" style="57" customWidth="1"/>
    <col min="4" max="5" width="3.7265625" style="57" customWidth="1"/>
    <col min="6" max="6" width="18.7265625" style="57" customWidth="1"/>
    <col min="7" max="7" width="1.7265625" style="57" customWidth="1"/>
    <col min="8" max="9" width="3.7265625" style="57" customWidth="1"/>
    <col min="10" max="10" width="20.7265625" style="57" customWidth="1"/>
    <col min="11" max="11" width="1.7265625" style="57" customWidth="1"/>
    <col min="12" max="13" width="3.7265625" style="57" customWidth="1"/>
    <col min="14" max="14" width="22.453125" style="57" customWidth="1"/>
    <col min="15" max="81" width="4.26953125" style="57" customWidth="1"/>
    <col min="82" max="16384" width="10.81640625" style="57"/>
  </cols>
  <sheetData>
    <row r="1" spans="1:14" x14ac:dyDescent="0.35">
      <c r="A1" s="76" t="s">
        <v>88</v>
      </c>
      <c r="B1" s="76" t="s">
        <v>89</v>
      </c>
      <c r="C1" s="77"/>
      <c r="D1" s="76" t="s">
        <v>90</v>
      </c>
      <c r="E1" s="76" t="s">
        <v>91</v>
      </c>
      <c r="F1" s="78" t="s">
        <v>92</v>
      </c>
      <c r="G1" s="77"/>
      <c r="H1" s="76" t="s">
        <v>90</v>
      </c>
      <c r="I1" s="76" t="s">
        <v>93</v>
      </c>
      <c r="J1" s="75" t="s">
        <v>94</v>
      </c>
      <c r="K1" s="77"/>
      <c r="L1" s="76" t="s">
        <v>90</v>
      </c>
      <c r="M1" s="76" t="s">
        <v>95</v>
      </c>
      <c r="N1" s="75" t="s">
        <v>96</v>
      </c>
    </row>
    <row r="2" spans="1:14" x14ac:dyDescent="0.35">
      <c r="A2" s="72">
        <v>2</v>
      </c>
      <c r="B2" s="72" t="s">
        <v>97</v>
      </c>
      <c r="D2" s="73">
        <v>1</v>
      </c>
      <c r="E2" s="74">
        <v>101</v>
      </c>
      <c r="F2" s="65" t="s">
        <v>98</v>
      </c>
      <c r="H2" s="73">
        <v>1</v>
      </c>
      <c r="I2" s="66">
        <v>301</v>
      </c>
      <c r="J2" s="65" t="s">
        <v>99</v>
      </c>
      <c r="L2" s="73">
        <v>1</v>
      </c>
      <c r="M2" s="66">
        <v>501</v>
      </c>
      <c r="N2" s="65" t="s">
        <v>100</v>
      </c>
    </row>
    <row r="3" spans="1:14" x14ac:dyDescent="0.35">
      <c r="A3" s="70">
        <v>6</v>
      </c>
      <c r="B3" s="70" t="s">
        <v>101</v>
      </c>
      <c r="D3" s="65">
        <v>2</v>
      </c>
      <c r="E3" s="66">
        <v>102</v>
      </c>
      <c r="F3" s="65" t="s">
        <v>102</v>
      </c>
      <c r="H3" s="65">
        <v>2</v>
      </c>
      <c r="I3" s="66">
        <v>302</v>
      </c>
      <c r="J3" s="65" t="s">
        <v>103</v>
      </c>
      <c r="L3" s="65">
        <v>2</v>
      </c>
      <c r="M3" s="66">
        <v>502</v>
      </c>
      <c r="N3" s="65" t="s">
        <v>104</v>
      </c>
    </row>
    <row r="4" spans="1:14" x14ac:dyDescent="0.35">
      <c r="A4" s="72">
        <v>7</v>
      </c>
      <c r="B4" s="72" t="s">
        <v>105</v>
      </c>
      <c r="D4" s="65">
        <v>3</v>
      </c>
      <c r="E4" s="66">
        <v>104</v>
      </c>
      <c r="F4" s="65" t="s">
        <v>106</v>
      </c>
      <c r="H4" s="65">
        <v>3</v>
      </c>
      <c r="I4" s="58">
        <v>303</v>
      </c>
      <c r="J4" s="65" t="s">
        <v>107</v>
      </c>
      <c r="L4" s="65">
        <v>3</v>
      </c>
      <c r="M4" s="66">
        <v>503</v>
      </c>
      <c r="N4" s="65" t="s">
        <v>108</v>
      </c>
    </row>
    <row r="5" spans="1:14" x14ac:dyDescent="0.35">
      <c r="A5" s="70">
        <v>8</v>
      </c>
      <c r="B5" s="70" t="s">
        <v>109</v>
      </c>
      <c r="D5" s="65">
        <v>4</v>
      </c>
      <c r="E5" s="66">
        <v>105</v>
      </c>
      <c r="F5" s="65" t="s">
        <v>110</v>
      </c>
      <c r="H5" s="65">
        <v>4</v>
      </c>
      <c r="I5" s="66">
        <v>304</v>
      </c>
      <c r="J5" s="65" t="s">
        <v>111</v>
      </c>
      <c r="L5" s="65">
        <v>4</v>
      </c>
      <c r="M5" s="66">
        <v>504</v>
      </c>
      <c r="N5" s="65" t="s">
        <v>103</v>
      </c>
    </row>
    <row r="6" spans="1:14" x14ac:dyDescent="0.35">
      <c r="A6" s="72">
        <v>20</v>
      </c>
      <c r="B6" s="72" t="s">
        <v>112</v>
      </c>
      <c r="D6" s="65">
        <v>5</v>
      </c>
      <c r="E6" s="66">
        <v>106</v>
      </c>
      <c r="F6" s="65" t="s">
        <v>113</v>
      </c>
      <c r="H6" s="65">
        <v>5</v>
      </c>
      <c r="I6" s="69">
        <v>305</v>
      </c>
      <c r="J6" s="65" t="s">
        <v>114</v>
      </c>
      <c r="L6" s="65">
        <v>5</v>
      </c>
      <c r="M6" s="66">
        <v>505</v>
      </c>
      <c r="N6" s="65" t="s">
        <v>115</v>
      </c>
    </row>
    <row r="7" spans="1:14" x14ac:dyDescent="0.35">
      <c r="A7" s="70">
        <v>24</v>
      </c>
      <c r="B7" s="70" t="s">
        <v>116</v>
      </c>
      <c r="D7" s="65">
        <v>6</v>
      </c>
      <c r="E7" s="66">
        <v>107</v>
      </c>
      <c r="F7" s="65" t="s">
        <v>117</v>
      </c>
      <c r="H7" s="65">
        <v>6</v>
      </c>
      <c r="I7" s="58">
        <v>306</v>
      </c>
      <c r="J7" s="65" t="s">
        <v>118</v>
      </c>
      <c r="L7" s="65">
        <v>6</v>
      </c>
      <c r="M7" s="66">
        <v>506</v>
      </c>
      <c r="N7" s="65" t="s">
        <v>119</v>
      </c>
    </row>
    <row r="8" spans="1:14" x14ac:dyDescent="0.35">
      <c r="A8" s="72">
        <v>50</v>
      </c>
      <c r="B8" s="72" t="s">
        <v>120</v>
      </c>
      <c r="D8" s="65">
        <v>7</v>
      </c>
      <c r="E8" s="66">
        <v>108</v>
      </c>
      <c r="F8" s="65" t="s">
        <v>121</v>
      </c>
      <c r="H8" s="65">
        <v>7</v>
      </c>
      <c r="I8" s="66">
        <v>307</v>
      </c>
      <c r="J8" s="65" t="s">
        <v>122</v>
      </c>
      <c r="L8" s="65">
        <v>7</v>
      </c>
      <c r="M8" s="66">
        <v>508</v>
      </c>
      <c r="N8" s="65" t="s">
        <v>123</v>
      </c>
    </row>
    <row r="9" spans="1:14" x14ac:dyDescent="0.35">
      <c r="A9" s="70">
        <v>60</v>
      </c>
      <c r="B9" s="70" t="s">
        <v>124</v>
      </c>
      <c r="D9" s="65">
        <v>8</v>
      </c>
      <c r="E9" s="66">
        <v>110</v>
      </c>
      <c r="F9" s="65" t="s">
        <v>125</v>
      </c>
      <c r="H9" s="65">
        <v>8</v>
      </c>
      <c r="I9" s="66">
        <v>308</v>
      </c>
      <c r="J9" s="65" t="s">
        <v>126</v>
      </c>
      <c r="L9" s="65">
        <v>8</v>
      </c>
      <c r="M9" s="66">
        <v>509</v>
      </c>
      <c r="N9" s="65" t="s">
        <v>127</v>
      </c>
    </row>
    <row r="10" spans="1:14" x14ac:dyDescent="0.35">
      <c r="A10" s="72">
        <v>70</v>
      </c>
      <c r="B10" s="72" t="s">
        <v>128</v>
      </c>
      <c r="D10" s="65">
        <v>9</v>
      </c>
      <c r="E10" s="58">
        <v>111</v>
      </c>
      <c r="F10" s="65" t="s">
        <v>129</v>
      </c>
      <c r="H10" s="65">
        <v>9</v>
      </c>
      <c r="I10" s="58">
        <v>309</v>
      </c>
      <c r="J10" s="65" t="s">
        <v>130</v>
      </c>
      <c r="L10" s="65">
        <v>9</v>
      </c>
      <c r="M10" s="66">
        <v>510</v>
      </c>
      <c r="N10" s="65" t="s">
        <v>131</v>
      </c>
    </row>
    <row r="11" spans="1:14" x14ac:dyDescent="0.35">
      <c r="A11" s="70" t="s">
        <v>132</v>
      </c>
      <c r="B11" s="70" t="s">
        <v>91</v>
      </c>
      <c r="D11" s="65">
        <v>10</v>
      </c>
      <c r="E11" s="66">
        <v>113</v>
      </c>
      <c r="F11" s="65" t="s">
        <v>133</v>
      </c>
      <c r="H11" s="65">
        <v>10</v>
      </c>
      <c r="I11" s="58">
        <v>310</v>
      </c>
      <c r="J11" s="65" t="s">
        <v>130</v>
      </c>
      <c r="L11" s="65">
        <v>10</v>
      </c>
      <c r="M11" s="66">
        <v>511</v>
      </c>
      <c r="N11" s="65" t="s">
        <v>134</v>
      </c>
    </row>
    <row r="12" spans="1:14" x14ac:dyDescent="0.35">
      <c r="A12" s="71" t="s">
        <v>135</v>
      </c>
      <c r="B12" s="71" t="s">
        <v>93</v>
      </c>
      <c r="D12" s="65">
        <v>11</v>
      </c>
      <c r="E12" s="66">
        <v>114</v>
      </c>
      <c r="F12" s="65" t="s">
        <v>136</v>
      </c>
      <c r="H12" s="65">
        <v>11</v>
      </c>
      <c r="I12" s="66">
        <v>311</v>
      </c>
      <c r="J12" s="65" t="s">
        <v>126</v>
      </c>
      <c r="L12" s="65">
        <v>11</v>
      </c>
      <c r="M12" s="66">
        <v>512</v>
      </c>
      <c r="N12" s="65" t="s">
        <v>137</v>
      </c>
    </row>
    <row r="13" spans="1:14" x14ac:dyDescent="0.35">
      <c r="A13" s="70" t="s">
        <v>138</v>
      </c>
      <c r="B13" s="70" t="s">
        <v>95</v>
      </c>
      <c r="D13" s="65">
        <v>12</v>
      </c>
      <c r="E13" s="66">
        <v>115</v>
      </c>
      <c r="F13" s="65" t="s">
        <v>139</v>
      </c>
      <c r="H13" s="65">
        <v>12</v>
      </c>
      <c r="I13" s="66">
        <v>312</v>
      </c>
      <c r="J13" s="65" t="s">
        <v>140</v>
      </c>
      <c r="L13" s="65">
        <v>12</v>
      </c>
      <c r="M13" s="66">
        <v>513</v>
      </c>
      <c r="N13" s="65" t="s">
        <v>141</v>
      </c>
    </row>
    <row r="14" spans="1:14" x14ac:dyDescent="0.35">
      <c r="D14" s="65">
        <v>13</v>
      </c>
      <c r="E14" s="66">
        <v>117</v>
      </c>
      <c r="F14" s="65" t="s">
        <v>98</v>
      </c>
      <c r="H14" s="65">
        <v>13</v>
      </c>
      <c r="I14" s="69">
        <v>313</v>
      </c>
      <c r="J14" s="65" t="s">
        <v>142</v>
      </c>
      <c r="L14" s="65">
        <v>13</v>
      </c>
      <c r="M14" s="66">
        <v>514</v>
      </c>
      <c r="N14" s="65" t="s">
        <v>143</v>
      </c>
    </row>
    <row r="15" spans="1:14" x14ac:dyDescent="0.35">
      <c r="D15" s="65">
        <v>14</v>
      </c>
      <c r="E15" s="58">
        <v>119</v>
      </c>
      <c r="F15" s="65" t="s">
        <v>144</v>
      </c>
      <c r="H15" s="65">
        <v>14</v>
      </c>
      <c r="I15" s="66">
        <v>314</v>
      </c>
      <c r="J15" s="65" t="s">
        <v>119</v>
      </c>
      <c r="L15" s="65">
        <v>14</v>
      </c>
      <c r="M15" s="66">
        <v>515</v>
      </c>
      <c r="N15" s="65" t="s">
        <v>145</v>
      </c>
    </row>
    <row r="16" spans="1:14" x14ac:dyDescent="0.35">
      <c r="D16" s="65">
        <v>15</v>
      </c>
      <c r="E16" s="58">
        <v>121</v>
      </c>
      <c r="F16" s="65" t="s">
        <v>146</v>
      </c>
      <c r="H16" s="65">
        <v>15</v>
      </c>
      <c r="I16" s="69">
        <v>315</v>
      </c>
      <c r="J16" s="65" t="s">
        <v>114</v>
      </c>
      <c r="L16" s="65">
        <v>15</v>
      </c>
      <c r="M16" s="66">
        <v>516</v>
      </c>
      <c r="N16" s="65" t="s">
        <v>147</v>
      </c>
    </row>
    <row r="17" spans="4:15" x14ac:dyDescent="0.35">
      <c r="D17" s="65">
        <v>16</v>
      </c>
      <c r="E17" s="66">
        <v>123</v>
      </c>
      <c r="F17" s="65" t="s">
        <v>148</v>
      </c>
      <c r="H17" s="65">
        <v>16</v>
      </c>
      <c r="I17" s="69">
        <v>316</v>
      </c>
      <c r="J17" s="65" t="s">
        <v>149</v>
      </c>
      <c r="L17" s="65">
        <v>16</v>
      </c>
      <c r="M17" s="66">
        <v>517</v>
      </c>
      <c r="N17" s="65" t="s">
        <v>150</v>
      </c>
    </row>
    <row r="18" spans="4:15" x14ac:dyDescent="0.35">
      <c r="D18" s="65">
        <v>17</v>
      </c>
      <c r="E18" s="58">
        <v>125</v>
      </c>
      <c r="F18" s="65" t="s">
        <v>151</v>
      </c>
      <c r="H18" s="65">
        <v>17</v>
      </c>
      <c r="I18" s="66">
        <v>317</v>
      </c>
      <c r="J18" s="65" t="s">
        <v>125</v>
      </c>
      <c r="L18" s="65">
        <v>17</v>
      </c>
      <c r="M18" s="58">
        <v>518</v>
      </c>
      <c r="N18" s="65" t="s">
        <v>152</v>
      </c>
    </row>
    <row r="19" spans="4:15" x14ac:dyDescent="0.35">
      <c r="D19" s="65">
        <v>18</v>
      </c>
      <c r="E19" s="69">
        <v>126</v>
      </c>
      <c r="F19" s="65" t="s">
        <v>149</v>
      </c>
      <c r="H19" s="65">
        <v>18</v>
      </c>
      <c r="I19" s="66">
        <v>318</v>
      </c>
      <c r="J19" s="65" t="s">
        <v>153</v>
      </c>
      <c r="L19" s="65">
        <v>18</v>
      </c>
      <c r="M19" s="66">
        <v>519</v>
      </c>
      <c r="N19" s="65" t="s">
        <v>154</v>
      </c>
    </row>
    <row r="20" spans="4:15" x14ac:dyDescent="0.35">
      <c r="D20" s="65">
        <v>19</v>
      </c>
      <c r="E20" s="66">
        <v>127</v>
      </c>
      <c r="F20" s="65" t="s">
        <v>155</v>
      </c>
      <c r="H20" s="65">
        <v>19</v>
      </c>
      <c r="I20" s="66">
        <v>319</v>
      </c>
      <c r="J20" s="65" t="s">
        <v>156</v>
      </c>
      <c r="L20" s="65">
        <v>19</v>
      </c>
      <c r="M20" s="66">
        <v>520</v>
      </c>
      <c r="N20" s="65" t="s">
        <v>157</v>
      </c>
    </row>
    <row r="21" spans="4:15" x14ac:dyDescent="0.35">
      <c r="D21" s="65">
        <v>20</v>
      </c>
      <c r="E21" s="66">
        <v>128</v>
      </c>
      <c r="F21" s="65" t="s">
        <v>158</v>
      </c>
      <c r="H21" s="59">
        <v>20</v>
      </c>
      <c r="I21" s="59">
        <v>320</v>
      </c>
      <c r="L21" s="65">
        <v>20</v>
      </c>
      <c r="M21" s="66">
        <v>521</v>
      </c>
      <c r="N21" s="65" t="s">
        <v>159</v>
      </c>
    </row>
    <row r="22" spans="4:15" x14ac:dyDescent="0.35">
      <c r="D22" s="65">
        <v>21</v>
      </c>
      <c r="E22" s="58">
        <v>129</v>
      </c>
      <c r="F22" s="65" t="s">
        <v>160</v>
      </c>
      <c r="H22" s="59">
        <v>21</v>
      </c>
      <c r="I22" s="59">
        <v>321</v>
      </c>
      <c r="L22" s="65">
        <v>21</v>
      </c>
      <c r="M22" s="66">
        <v>522</v>
      </c>
      <c r="N22" s="65" t="s">
        <v>161</v>
      </c>
    </row>
    <row r="23" spans="4:15" x14ac:dyDescent="0.35">
      <c r="D23" s="65">
        <v>22</v>
      </c>
      <c r="E23" s="58">
        <v>130</v>
      </c>
      <c r="F23" s="65" t="s">
        <v>162</v>
      </c>
      <c r="H23" s="59">
        <v>22</v>
      </c>
      <c r="I23" s="59">
        <v>322</v>
      </c>
      <c r="L23" s="65">
        <v>22</v>
      </c>
      <c r="M23" s="66">
        <v>523</v>
      </c>
      <c r="N23" s="65" t="s">
        <v>163</v>
      </c>
    </row>
    <row r="24" spans="4:15" x14ac:dyDescent="0.35">
      <c r="D24" s="65">
        <v>23</v>
      </c>
      <c r="E24" s="66">
        <v>131</v>
      </c>
      <c r="F24" s="65" t="s">
        <v>141</v>
      </c>
      <c r="H24" s="59">
        <v>23</v>
      </c>
      <c r="I24" s="59">
        <v>323</v>
      </c>
      <c r="L24" s="65">
        <v>23</v>
      </c>
      <c r="M24" s="66">
        <v>524</v>
      </c>
      <c r="N24" s="65" t="s">
        <v>164</v>
      </c>
    </row>
    <row r="25" spans="4:15" x14ac:dyDescent="0.35">
      <c r="D25" s="65">
        <v>24</v>
      </c>
      <c r="E25" s="66">
        <v>133</v>
      </c>
      <c r="F25" s="65" t="s">
        <v>121</v>
      </c>
      <c r="H25" s="59">
        <v>24</v>
      </c>
      <c r="I25" s="59">
        <v>324</v>
      </c>
      <c r="L25" s="65">
        <v>24</v>
      </c>
      <c r="M25" s="66">
        <v>525</v>
      </c>
      <c r="N25" s="65" t="s">
        <v>165</v>
      </c>
      <c r="O25" s="57">
        <v>2013</v>
      </c>
    </row>
    <row r="26" spans="4:15" x14ac:dyDescent="0.35">
      <c r="D26" s="65">
        <v>25</v>
      </c>
      <c r="E26" s="58">
        <v>135</v>
      </c>
      <c r="F26" s="65" t="s">
        <v>166</v>
      </c>
      <c r="H26" s="59">
        <v>25</v>
      </c>
      <c r="I26" s="59">
        <v>325</v>
      </c>
      <c r="L26" s="65">
        <v>25</v>
      </c>
      <c r="M26" s="58">
        <v>526</v>
      </c>
      <c r="N26" s="65" t="s">
        <v>167</v>
      </c>
      <c r="O26" s="57">
        <v>2013</v>
      </c>
    </row>
    <row r="27" spans="4:15" x14ac:dyDescent="0.35">
      <c r="D27" s="65">
        <v>26</v>
      </c>
      <c r="E27" s="69">
        <v>136</v>
      </c>
      <c r="F27" s="65" t="s">
        <v>168</v>
      </c>
      <c r="H27" s="59">
        <v>26</v>
      </c>
      <c r="I27" s="59">
        <v>326</v>
      </c>
      <c r="L27" s="65">
        <v>26</v>
      </c>
      <c r="M27" s="66">
        <v>527</v>
      </c>
      <c r="N27" s="65" t="s">
        <v>169</v>
      </c>
      <c r="O27" s="57">
        <v>2013</v>
      </c>
    </row>
    <row r="28" spans="4:15" x14ac:dyDescent="0.35">
      <c r="D28" s="65">
        <v>27</v>
      </c>
      <c r="E28" s="66">
        <v>137</v>
      </c>
      <c r="F28" s="65" t="s">
        <v>170</v>
      </c>
      <c r="H28" s="59">
        <v>27</v>
      </c>
      <c r="I28" s="59">
        <v>327</v>
      </c>
      <c r="L28" s="65">
        <v>27</v>
      </c>
      <c r="M28" s="66">
        <v>528</v>
      </c>
      <c r="N28" s="65" t="s">
        <v>171</v>
      </c>
      <c r="O28" s="57">
        <v>2013</v>
      </c>
    </row>
    <row r="29" spans="4:15" x14ac:dyDescent="0.35">
      <c r="D29" s="65">
        <v>28</v>
      </c>
      <c r="E29" s="66">
        <v>138</v>
      </c>
      <c r="F29" s="65" t="s">
        <v>121</v>
      </c>
      <c r="H29" s="59">
        <v>28</v>
      </c>
      <c r="I29" s="59">
        <v>328</v>
      </c>
      <c r="L29" s="65">
        <v>28</v>
      </c>
      <c r="M29" s="66">
        <v>529</v>
      </c>
      <c r="N29" s="65" t="s">
        <v>172</v>
      </c>
      <c r="O29" s="57">
        <v>2013</v>
      </c>
    </row>
    <row r="30" spans="4:15" x14ac:dyDescent="0.35">
      <c r="D30" s="65">
        <v>29</v>
      </c>
      <c r="E30" s="66">
        <v>139</v>
      </c>
      <c r="F30" s="65" t="s">
        <v>173</v>
      </c>
      <c r="H30" s="59">
        <v>29</v>
      </c>
      <c r="I30" s="59">
        <v>329</v>
      </c>
      <c r="L30" s="65">
        <v>29</v>
      </c>
      <c r="M30" s="58">
        <v>530</v>
      </c>
      <c r="N30" s="65" t="s">
        <v>152</v>
      </c>
      <c r="O30" s="57">
        <v>2013</v>
      </c>
    </row>
    <row r="31" spans="4:15" x14ac:dyDescent="0.35">
      <c r="D31" s="65">
        <v>30</v>
      </c>
      <c r="E31" s="66">
        <v>140</v>
      </c>
      <c r="F31" s="65" t="s">
        <v>173</v>
      </c>
      <c r="H31" s="59">
        <v>30</v>
      </c>
      <c r="I31" s="59">
        <v>330</v>
      </c>
      <c r="L31" s="65">
        <v>30</v>
      </c>
      <c r="M31" s="58">
        <v>531</v>
      </c>
      <c r="N31" s="65" t="s">
        <v>174</v>
      </c>
      <c r="O31" s="57">
        <v>2013</v>
      </c>
    </row>
    <row r="32" spans="4:15" x14ac:dyDescent="0.35">
      <c r="D32" s="65">
        <v>31</v>
      </c>
      <c r="E32" s="66">
        <v>141</v>
      </c>
      <c r="F32" s="65" t="s">
        <v>121</v>
      </c>
    </row>
    <row r="33" spans="4:16" x14ac:dyDescent="0.35">
      <c r="D33" s="65">
        <v>32</v>
      </c>
      <c r="E33" s="66">
        <v>142</v>
      </c>
      <c r="F33" s="65" t="s">
        <v>175</v>
      </c>
    </row>
    <row r="34" spans="4:16" x14ac:dyDescent="0.35">
      <c r="D34" s="65">
        <v>33</v>
      </c>
      <c r="E34" s="58">
        <v>143</v>
      </c>
      <c r="F34" s="65" t="s">
        <v>144</v>
      </c>
    </row>
    <row r="35" spans="4:16" x14ac:dyDescent="0.35">
      <c r="D35" s="65">
        <v>34</v>
      </c>
      <c r="E35" s="69">
        <v>144</v>
      </c>
      <c r="F35" s="65" t="s">
        <v>176</v>
      </c>
    </row>
    <row r="36" spans="4:16" x14ac:dyDescent="0.35">
      <c r="D36" s="65">
        <v>35</v>
      </c>
      <c r="E36" s="69">
        <v>145</v>
      </c>
      <c r="F36" s="65" t="s">
        <v>176</v>
      </c>
    </row>
    <row r="37" spans="4:16" x14ac:dyDescent="0.25">
      <c r="D37" s="65">
        <v>36</v>
      </c>
      <c r="E37" s="69">
        <v>146</v>
      </c>
      <c r="F37" s="65" t="s">
        <v>177</v>
      </c>
      <c r="O37" s="68" t="s">
        <v>178</v>
      </c>
      <c r="P37" s="67" t="s">
        <v>179</v>
      </c>
    </row>
    <row r="38" spans="4:16" x14ac:dyDescent="0.25">
      <c r="D38" s="65">
        <v>37</v>
      </c>
      <c r="E38" s="66">
        <v>147</v>
      </c>
      <c r="F38" s="65" t="s">
        <v>180</v>
      </c>
      <c r="O38" s="63" t="s">
        <v>181</v>
      </c>
      <c r="P38" s="62">
        <v>3.12</v>
      </c>
    </row>
    <row r="39" spans="4:16" x14ac:dyDescent="0.25">
      <c r="D39" s="65">
        <v>38</v>
      </c>
      <c r="E39" s="58">
        <v>148</v>
      </c>
      <c r="F39" s="65" t="s">
        <v>182</v>
      </c>
      <c r="O39" s="63" t="s">
        <v>183</v>
      </c>
      <c r="P39" s="62">
        <v>3.86</v>
      </c>
    </row>
    <row r="40" spans="4:16" x14ac:dyDescent="0.25">
      <c r="D40" s="65">
        <v>39</v>
      </c>
      <c r="E40" s="66">
        <v>149</v>
      </c>
      <c r="F40" s="65" t="s">
        <v>184</v>
      </c>
      <c r="O40" s="63" t="s">
        <v>185</v>
      </c>
      <c r="P40" s="62">
        <v>4.29</v>
      </c>
    </row>
    <row r="41" spans="4:16" x14ac:dyDescent="0.25">
      <c r="D41" s="65">
        <v>40</v>
      </c>
      <c r="E41" s="58">
        <v>150</v>
      </c>
      <c r="F41" s="65" t="s">
        <v>186</v>
      </c>
      <c r="O41" s="63" t="s">
        <v>187</v>
      </c>
      <c r="P41" s="64">
        <v>4.4000000000000004</v>
      </c>
    </row>
    <row r="42" spans="4:16" x14ac:dyDescent="0.25">
      <c r="D42" s="59">
        <v>41</v>
      </c>
      <c r="E42" s="59">
        <v>151</v>
      </c>
      <c r="O42" s="63" t="s">
        <v>188</v>
      </c>
      <c r="P42" s="62">
        <v>4.29</v>
      </c>
    </row>
    <row r="43" spans="4:16" x14ac:dyDescent="0.25">
      <c r="D43" s="59">
        <v>42</v>
      </c>
      <c r="E43" s="59">
        <v>152</v>
      </c>
      <c r="O43" s="63" t="s">
        <v>189</v>
      </c>
      <c r="P43" s="62">
        <v>3.85</v>
      </c>
    </row>
    <row r="44" spans="4:16" x14ac:dyDescent="0.25">
      <c r="D44" s="59">
        <v>43</v>
      </c>
      <c r="E44" s="59">
        <v>153</v>
      </c>
      <c r="O44" s="63" t="s">
        <v>190</v>
      </c>
      <c r="P44" s="62">
        <v>3.41</v>
      </c>
    </row>
    <row r="45" spans="4:16" x14ac:dyDescent="0.25">
      <c r="D45" s="59">
        <v>44</v>
      </c>
      <c r="E45" s="59">
        <v>154</v>
      </c>
      <c r="O45" s="63" t="s">
        <v>191</v>
      </c>
      <c r="P45" s="62">
        <v>3.85</v>
      </c>
    </row>
    <row r="46" spans="4:16" x14ac:dyDescent="0.25">
      <c r="D46" s="59">
        <v>45</v>
      </c>
      <c r="E46" s="59">
        <v>155</v>
      </c>
      <c r="O46" s="63" t="s">
        <v>192</v>
      </c>
      <c r="P46" s="62">
        <v>4.17</v>
      </c>
    </row>
    <row r="47" spans="4:16" x14ac:dyDescent="0.25">
      <c r="D47" s="59">
        <v>46</v>
      </c>
      <c r="E47" s="59">
        <v>156</v>
      </c>
      <c r="O47" s="61" t="s">
        <v>193</v>
      </c>
      <c r="P47" s="60">
        <f>(P46*0.24)+(P45*0.19)+(P44*0.15)+(P43*0.12)+(P42*0.1)+(P41*0.08)+(P40*0.06)+(P39*0.04)+(P38*0.02)</f>
        <v>3.9609999999999999</v>
      </c>
    </row>
    <row r="48" spans="4:16" x14ac:dyDescent="0.25">
      <c r="D48" s="59">
        <v>47</v>
      </c>
      <c r="E48" s="59">
        <v>157</v>
      </c>
      <c r="O48" s="61" t="s">
        <v>194</v>
      </c>
      <c r="P48" s="60">
        <f>(P47*0.24)+(P46*0.19)+(P45*0.15)+(P44*0.12)+(P43*0.1)+(P42*0.08)+(P41*0.06)+(P40*0.04)+(P39*0.01)+(P38*0.01)</f>
        <v>3.9632399999999999</v>
      </c>
    </row>
    <row r="49" spans="4:16" x14ac:dyDescent="0.25">
      <c r="D49" s="59">
        <v>48</v>
      </c>
      <c r="E49" s="59">
        <v>158</v>
      </c>
      <c r="O49" s="61" t="s">
        <v>195</v>
      </c>
      <c r="P49" s="60">
        <f>(P48*0.25)+(P47*0.19)+(P46*0.15)+(P45*0.12)+(P44*0.1)+(P43*0.07)+(P42*0.05)+(P41*0.03)+(P40*0.02)+(P39*0.01)+(P38*0.01)</f>
        <v>3.9435000000000002</v>
      </c>
    </row>
    <row r="50" spans="4:16" x14ac:dyDescent="0.35">
      <c r="D50" s="59">
        <v>49</v>
      </c>
      <c r="E50" s="59">
        <v>159</v>
      </c>
    </row>
    <row r="51" spans="4:16" x14ac:dyDescent="0.35">
      <c r="D51" s="59">
        <v>50</v>
      </c>
      <c r="E51" s="59">
        <v>160</v>
      </c>
    </row>
    <row r="52" spans="4:16" x14ac:dyDescent="0.35">
      <c r="D52" s="59">
        <v>51</v>
      </c>
      <c r="E52" s="59">
        <v>161</v>
      </c>
    </row>
    <row r="70" spans="5:6" x14ac:dyDescent="0.35">
      <c r="E70" s="58">
        <v>103</v>
      </c>
      <c r="F70" s="53" t="s">
        <v>106</v>
      </c>
    </row>
    <row r="71" spans="5:6" x14ac:dyDescent="0.35">
      <c r="E71" s="58">
        <v>109</v>
      </c>
      <c r="F71" s="53" t="s">
        <v>196</v>
      </c>
    </row>
    <row r="72" spans="5:6" x14ac:dyDescent="0.35">
      <c r="E72" s="58">
        <v>112</v>
      </c>
      <c r="F72" s="58" t="s">
        <v>197</v>
      </c>
    </row>
    <row r="73" spans="5:6" x14ac:dyDescent="0.35">
      <c r="E73" s="58">
        <v>120</v>
      </c>
      <c r="F73" s="53" t="s">
        <v>168</v>
      </c>
    </row>
    <row r="74" spans="5:6" x14ac:dyDescent="0.35">
      <c r="E74" s="58">
        <v>122</v>
      </c>
      <c r="F74" s="58" t="s">
        <v>166</v>
      </c>
    </row>
    <row r="75" spans="5:6" x14ac:dyDescent="0.35">
      <c r="E75" s="58">
        <v>124</v>
      </c>
      <c r="F75" s="53" t="s">
        <v>126</v>
      </c>
    </row>
    <row r="76" spans="5:6" x14ac:dyDescent="0.35">
      <c r="E76" s="58">
        <v>132</v>
      </c>
      <c r="F76" s="53" t="s">
        <v>186</v>
      </c>
    </row>
    <row r="77" spans="5:6" x14ac:dyDescent="0.35">
      <c r="E77" s="58">
        <v>134</v>
      </c>
      <c r="F77" s="53" t="s">
        <v>142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G74"/>
  <sheetViews>
    <sheetView view="pageBreakPreview" zoomScaleSheetLayoutView="100" workbookViewId="0">
      <selection activeCell="H22" sqref="H22"/>
    </sheetView>
  </sheetViews>
  <sheetFormatPr baseColWidth="10" defaultColWidth="10.81640625" defaultRowHeight="14.5" x14ac:dyDescent="0.35"/>
  <cols>
    <col min="1" max="1" width="11.7265625" style="79" customWidth="1"/>
    <col min="2" max="2" width="4.7265625" style="79" customWidth="1"/>
    <col min="3" max="3" width="15.7265625" style="79" customWidth="1"/>
    <col min="4" max="4" width="14.7265625" style="79" customWidth="1"/>
    <col min="5" max="5" width="18.1796875" style="79" bestFit="1" customWidth="1"/>
    <col min="6" max="6" width="9.7265625" style="79" customWidth="1"/>
    <col min="7" max="7" width="13.453125" style="79" customWidth="1"/>
    <col min="8" max="8" width="25.1796875" style="79" customWidth="1"/>
    <col min="9" max="16384" width="10.81640625" style="79"/>
  </cols>
  <sheetData>
    <row r="1" spans="2:7" ht="18.5" x14ac:dyDescent="0.35">
      <c r="B1" s="251" t="s">
        <v>198</v>
      </c>
      <c r="C1" s="252"/>
      <c r="D1" s="252"/>
      <c r="E1" s="252"/>
      <c r="F1" s="253"/>
    </row>
    <row r="2" spans="2:7" ht="19.5" thickBot="1" x14ac:dyDescent="0.4">
      <c r="B2" s="102" t="s">
        <v>199</v>
      </c>
      <c r="C2" s="103" t="s">
        <v>200</v>
      </c>
      <c r="D2" s="103" t="s">
        <v>201</v>
      </c>
      <c r="E2" s="104" t="s">
        <v>202</v>
      </c>
      <c r="F2" s="105" t="s">
        <v>203</v>
      </c>
    </row>
    <row r="3" spans="2:7" x14ac:dyDescent="0.35">
      <c r="B3" s="106">
        <v>301</v>
      </c>
      <c r="C3" s="107" t="s">
        <v>204</v>
      </c>
      <c r="D3" s="107" t="s">
        <v>205</v>
      </c>
      <c r="E3" s="108" t="s">
        <v>206</v>
      </c>
      <c r="F3" s="109" t="s">
        <v>207</v>
      </c>
      <c r="G3" s="110" t="s">
        <v>208</v>
      </c>
    </row>
    <row r="4" spans="2:7" x14ac:dyDescent="0.35">
      <c r="B4" s="84">
        <v>302</v>
      </c>
      <c r="C4" s="85" t="s">
        <v>209</v>
      </c>
      <c r="D4" s="85" t="s">
        <v>210</v>
      </c>
      <c r="E4" s="86" t="s">
        <v>211</v>
      </c>
      <c r="F4" s="87" t="s">
        <v>212</v>
      </c>
      <c r="G4" s="110" t="s">
        <v>208</v>
      </c>
    </row>
    <row r="5" spans="2:7" x14ac:dyDescent="0.35">
      <c r="B5" s="88">
        <v>303</v>
      </c>
      <c r="C5" s="89" t="s">
        <v>213</v>
      </c>
      <c r="D5" s="89" t="s">
        <v>214</v>
      </c>
      <c r="E5" s="90" t="s">
        <v>215</v>
      </c>
      <c r="F5" s="91" t="s">
        <v>207</v>
      </c>
      <c r="G5" s="110" t="s">
        <v>208</v>
      </c>
    </row>
    <row r="6" spans="2:7" x14ac:dyDescent="0.35">
      <c r="B6" s="84">
        <v>304</v>
      </c>
      <c r="C6" s="85" t="s">
        <v>216</v>
      </c>
      <c r="D6" s="85" t="s">
        <v>217</v>
      </c>
      <c r="E6" s="86" t="s">
        <v>211</v>
      </c>
      <c r="F6" s="87" t="s">
        <v>218</v>
      </c>
      <c r="G6" s="110" t="s">
        <v>208</v>
      </c>
    </row>
    <row r="7" spans="2:7" x14ac:dyDescent="0.35">
      <c r="B7" s="92">
        <v>305</v>
      </c>
      <c r="C7" s="93" t="s">
        <v>219</v>
      </c>
      <c r="D7" s="93" t="s">
        <v>220</v>
      </c>
      <c r="E7" s="94" t="s">
        <v>221</v>
      </c>
      <c r="F7" s="95" t="s">
        <v>207</v>
      </c>
      <c r="G7" s="110" t="s">
        <v>208</v>
      </c>
    </row>
    <row r="8" spans="2:7" x14ac:dyDescent="0.35">
      <c r="B8" s="88">
        <v>306</v>
      </c>
      <c r="C8" s="89" t="s">
        <v>222</v>
      </c>
      <c r="D8" s="89" t="s">
        <v>223</v>
      </c>
      <c r="E8" s="90" t="s">
        <v>215</v>
      </c>
      <c r="F8" s="91" t="s">
        <v>212</v>
      </c>
      <c r="G8" s="110" t="s">
        <v>208</v>
      </c>
    </row>
    <row r="9" spans="2:7" x14ac:dyDescent="0.35">
      <c r="B9" s="84">
        <v>307</v>
      </c>
      <c r="C9" s="85" t="s">
        <v>224</v>
      </c>
      <c r="D9" s="85" t="s">
        <v>225</v>
      </c>
      <c r="E9" s="86" t="s">
        <v>206</v>
      </c>
      <c r="F9" s="87" t="s">
        <v>226</v>
      </c>
      <c r="G9" s="110" t="s">
        <v>208</v>
      </c>
    </row>
    <row r="10" spans="2:7" x14ac:dyDescent="0.35">
      <c r="B10" s="84">
        <v>308</v>
      </c>
      <c r="C10" s="85" t="s">
        <v>227</v>
      </c>
      <c r="D10" s="85" t="s">
        <v>210</v>
      </c>
      <c r="E10" s="86" t="s">
        <v>211</v>
      </c>
      <c r="F10" s="87" t="s">
        <v>207</v>
      </c>
      <c r="G10" s="110" t="s">
        <v>208</v>
      </c>
    </row>
    <row r="11" spans="2:7" x14ac:dyDescent="0.35">
      <c r="B11" s="88">
        <v>309</v>
      </c>
      <c r="C11" s="89" t="s">
        <v>228</v>
      </c>
      <c r="D11" s="89" t="s">
        <v>229</v>
      </c>
      <c r="E11" s="90" t="s">
        <v>215</v>
      </c>
      <c r="F11" s="91" t="s">
        <v>230</v>
      </c>
      <c r="G11" s="110" t="s">
        <v>208</v>
      </c>
    </row>
    <row r="12" spans="2:7" x14ac:dyDescent="0.35">
      <c r="B12" s="88">
        <v>310</v>
      </c>
      <c r="C12" s="89" t="s">
        <v>228</v>
      </c>
      <c r="D12" s="89" t="s">
        <v>229</v>
      </c>
      <c r="E12" s="90" t="s">
        <v>215</v>
      </c>
      <c r="F12" s="91" t="s">
        <v>230</v>
      </c>
      <c r="G12" s="110" t="s">
        <v>208</v>
      </c>
    </row>
    <row r="13" spans="2:7" x14ac:dyDescent="0.35">
      <c r="B13" s="88">
        <v>311</v>
      </c>
      <c r="C13" s="89" t="s">
        <v>227</v>
      </c>
      <c r="D13" s="89" t="s">
        <v>210</v>
      </c>
      <c r="E13" s="90" t="s">
        <v>215</v>
      </c>
      <c r="F13" s="91" t="s">
        <v>207</v>
      </c>
      <c r="G13" s="110" t="s">
        <v>208</v>
      </c>
    </row>
    <row r="14" spans="2:7" x14ac:dyDescent="0.35">
      <c r="B14" s="84">
        <v>312</v>
      </c>
      <c r="C14" s="85" t="s">
        <v>231</v>
      </c>
      <c r="D14" s="85" t="s">
        <v>232</v>
      </c>
      <c r="E14" s="86" t="s">
        <v>211</v>
      </c>
      <c r="F14" s="87" t="s">
        <v>218</v>
      </c>
      <c r="G14" s="110" t="s">
        <v>208</v>
      </c>
    </row>
    <row r="15" spans="2:7" x14ac:dyDescent="0.35">
      <c r="B15" s="92">
        <v>313</v>
      </c>
      <c r="C15" s="93" t="s">
        <v>233</v>
      </c>
      <c r="D15" s="93" t="s">
        <v>214</v>
      </c>
      <c r="E15" s="94" t="s">
        <v>221</v>
      </c>
      <c r="F15" s="95" t="s">
        <v>207</v>
      </c>
      <c r="G15" s="110" t="s">
        <v>208</v>
      </c>
    </row>
    <row r="16" spans="2:7" x14ac:dyDescent="0.35">
      <c r="B16" s="84">
        <v>314</v>
      </c>
      <c r="C16" s="85" t="s">
        <v>234</v>
      </c>
      <c r="D16" s="85" t="s">
        <v>235</v>
      </c>
      <c r="E16" s="86" t="s">
        <v>211</v>
      </c>
      <c r="F16" s="87" t="s">
        <v>207</v>
      </c>
      <c r="G16" s="110" t="s">
        <v>208</v>
      </c>
    </row>
    <row r="17" spans="2:7" x14ac:dyDescent="0.35">
      <c r="B17" s="92">
        <v>315</v>
      </c>
      <c r="C17" s="93" t="s">
        <v>219</v>
      </c>
      <c r="D17" s="93" t="s">
        <v>220</v>
      </c>
      <c r="E17" s="94" t="s">
        <v>221</v>
      </c>
      <c r="F17" s="95" t="s">
        <v>207</v>
      </c>
      <c r="G17" s="110" t="s">
        <v>208</v>
      </c>
    </row>
    <row r="18" spans="2:7" x14ac:dyDescent="0.35">
      <c r="B18" s="92">
        <v>316</v>
      </c>
      <c r="C18" s="93" t="s">
        <v>236</v>
      </c>
      <c r="D18" s="93" t="s">
        <v>220</v>
      </c>
      <c r="E18" s="94" t="s">
        <v>221</v>
      </c>
      <c r="F18" s="95" t="s">
        <v>207</v>
      </c>
      <c r="G18" s="110" t="s">
        <v>208</v>
      </c>
    </row>
    <row r="19" spans="2:7" x14ac:dyDescent="0.35">
      <c r="B19" s="84">
        <v>317</v>
      </c>
      <c r="C19" s="85" t="s">
        <v>237</v>
      </c>
      <c r="D19" s="85" t="s">
        <v>238</v>
      </c>
      <c r="E19" s="86" t="s">
        <v>206</v>
      </c>
      <c r="F19" s="87" t="s">
        <v>207</v>
      </c>
      <c r="G19" s="110" t="s">
        <v>208</v>
      </c>
    </row>
    <row r="20" spans="2:7" x14ac:dyDescent="0.35">
      <c r="B20" s="84">
        <v>318</v>
      </c>
      <c r="C20" s="85" t="s">
        <v>239</v>
      </c>
      <c r="D20" s="85" t="s">
        <v>223</v>
      </c>
      <c r="E20" s="86" t="s">
        <v>206</v>
      </c>
      <c r="F20" s="87" t="s">
        <v>212</v>
      </c>
      <c r="G20" s="110" t="s">
        <v>208</v>
      </c>
    </row>
    <row r="21" spans="2:7" x14ac:dyDescent="0.35">
      <c r="B21" s="88">
        <v>319</v>
      </c>
      <c r="C21" s="89" t="s">
        <v>240</v>
      </c>
      <c r="D21" s="89" t="s">
        <v>238</v>
      </c>
      <c r="E21" s="90" t="s">
        <v>215</v>
      </c>
      <c r="F21" s="91" t="s">
        <v>230</v>
      </c>
      <c r="G21" s="110" t="s">
        <v>208</v>
      </c>
    </row>
    <row r="22" spans="2:7" x14ac:dyDescent="0.35">
      <c r="B22" s="84">
        <v>320</v>
      </c>
      <c r="C22" s="85" t="s">
        <v>241</v>
      </c>
      <c r="D22" s="85" t="s">
        <v>242</v>
      </c>
      <c r="E22" s="86" t="s">
        <v>211</v>
      </c>
      <c r="F22" s="87" t="s">
        <v>230</v>
      </c>
      <c r="G22" s="110" t="s">
        <v>208</v>
      </c>
    </row>
    <row r="23" spans="2:7" x14ac:dyDescent="0.35">
      <c r="B23" s="88">
        <v>321</v>
      </c>
      <c r="C23" s="89" t="s">
        <v>243</v>
      </c>
      <c r="D23" s="89" t="s">
        <v>244</v>
      </c>
      <c r="E23" s="90" t="s">
        <v>215</v>
      </c>
      <c r="F23" s="91" t="s">
        <v>230</v>
      </c>
      <c r="G23" s="110" t="s">
        <v>208</v>
      </c>
    </row>
    <row r="24" spans="2:7" x14ac:dyDescent="0.35">
      <c r="B24" s="84">
        <v>322</v>
      </c>
      <c r="C24" s="85" t="s">
        <v>245</v>
      </c>
      <c r="D24" s="85" t="s">
        <v>246</v>
      </c>
      <c r="E24" s="86" t="s">
        <v>211</v>
      </c>
      <c r="F24" s="87" t="s">
        <v>212</v>
      </c>
      <c r="G24" s="110" t="s">
        <v>208</v>
      </c>
    </row>
    <row r="25" spans="2:7" x14ac:dyDescent="0.35">
      <c r="B25" s="84">
        <v>323</v>
      </c>
      <c r="C25" s="85" t="s">
        <v>247</v>
      </c>
      <c r="D25" s="85" t="s">
        <v>246</v>
      </c>
      <c r="E25" s="86" t="s">
        <v>211</v>
      </c>
      <c r="F25" s="87" t="s">
        <v>212</v>
      </c>
      <c r="G25" s="110" t="s">
        <v>208</v>
      </c>
    </row>
    <row r="26" spans="2:7" x14ac:dyDescent="0.35">
      <c r="B26" s="88">
        <v>324</v>
      </c>
      <c r="C26" s="89" t="s">
        <v>240</v>
      </c>
      <c r="D26" s="89" t="s">
        <v>248</v>
      </c>
      <c r="E26" s="90" t="s">
        <v>215</v>
      </c>
      <c r="F26" s="91" t="s">
        <v>230</v>
      </c>
      <c r="G26" s="110" t="s">
        <v>208</v>
      </c>
    </row>
    <row r="27" spans="2:7" x14ac:dyDescent="0.35">
      <c r="B27" s="84">
        <v>325</v>
      </c>
      <c r="C27" s="85" t="s">
        <v>249</v>
      </c>
      <c r="D27" s="85" t="s">
        <v>250</v>
      </c>
      <c r="E27" s="86" t="s">
        <v>206</v>
      </c>
      <c r="F27" s="87" t="s">
        <v>230</v>
      </c>
      <c r="G27" s="110" t="s">
        <v>208</v>
      </c>
    </row>
    <row r="28" spans="2:7" x14ac:dyDescent="0.35">
      <c r="B28" s="84">
        <v>326</v>
      </c>
      <c r="C28" s="85" t="s">
        <v>251</v>
      </c>
      <c r="D28" s="85" t="s">
        <v>242</v>
      </c>
      <c r="E28" s="86" t="s">
        <v>211</v>
      </c>
      <c r="F28" s="87" t="s">
        <v>212</v>
      </c>
      <c r="G28" s="110" t="s">
        <v>208</v>
      </c>
    </row>
    <row r="29" spans="2:7" x14ac:dyDescent="0.35">
      <c r="B29" s="84">
        <v>327</v>
      </c>
      <c r="C29" s="85" t="s">
        <v>252</v>
      </c>
      <c r="D29" s="85" t="s">
        <v>253</v>
      </c>
      <c r="E29" s="86" t="s">
        <v>211</v>
      </c>
      <c r="F29" s="87" t="s">
        <v>226</v>
      </c>
      <c r="G29" s="110" t="s">
        <v>208</v>
      </c>
    </row>
    <row r="30" spans="2:7" x14ac:dyDescent="0.35">
      <c r="B30" s="84">
        <v>328</v>
      </c>
      <c r="C30" s="85" t="s">
        <v>254</v>
      </c>
      <c r="D30" s="85" t="s">
        <v>255</v>
      </c>
      <c r="E30" s="86" t="s">
        <v>211</v>
      </c>
      <c r="F30" s="87" t="s">
        <v>230</v>
      </c>
      <c r="G30" s="110" t="s">
        <v>208</v>
      </c>
    </row>
    <row r="31" spans="2:7" x14ac:dyDescent="0.35">
      <c r="B31" s="84">
        <v>329</v>
      </c>
      <c r="C31" s="85" t="s">
        <v>245</v>
      </c>
      <c r="D31" s="85" t="s">
        <v>246</v>
      </c>
      <c r="E31" s="86" t="s">
        <v>211</v>
      </c>
      <c r="F31" s="87" t="s">
        <v>212</v>
      </c>
      <c r="G31" s="110" t="s">
        <v>208</v>
      </c>
    </row>
    <row r="32" spans="2:7" ht="15" thickBot="1" x14ac:dyDescent="0.4"/>
    <row r="33" spans="2:6" ht="18.5" x14ac:dyDescent="0.35">
      <c r="B33" s="251" t="s">
        <v>256</v>
      </c>
      <c r="C33" s="252"/>
      <c r="D33" s="252"/>
      <c r="E33" s="252"/>
      <c r="F33" s="253"/>
    </row>
    <row r="34" spans="2:6" ht="19" x14ac:dyDescent="0.35">
      <c r="B34" s="80" t="s">
        <v>199</v>
      </c>
      <c r="C34" s="81" t="s">
        <v>200</v>
      </c>
      <c r="D34" s="81" t="s">
        <v>201</v>
      </c>
      <c r="E34" s="82" t="s">
        <v>202</v>
      </c>
      <c r="F34" s="83" t="s">
        <v>203</v>
      </c>
    </row>
    <row r="35" spans="2:6" x14ac:dyDescent="0.35">
      <c r="B35" s="111">
        <v>501</v>
      </c>
      <c r="C35" s="112" t="s">
        <v>257</v>
      </c>
      <c r="D35" s="112" t="s">
        <v>205</v>
      </c>
      <c r="E35" s="113" t="s">
        <v>206</v>
      </c>
      <c r="F35" s="114" t="s">
        <v>212</v>
      </c>
    </row>
    <row r="36" spans="2:6" x14ac:dyDescent="0.35">
      <c r="B36" s="111">
        <v>502</v>
      </c>
      <c r="C36" s="112" t="s">
        <v>258</v>
      </c>
      <c r="D36" s="112" t="s">
        <v>205</v>
      </c>
      <c r="E36" s="113" t="s">
        <v>206</v>
      </c>
      <c r="F36" s="114" t="s">
        <v>212</v>
      </c>
    </row>
    <row r="37" spans="2:6" x14ac:dyDescent="0.35">
      <c r="B37" s="111">
        <v>503</v>
      </c>
      <c r="C37" s="112" t="s">
        <v>259</v>
      </c>
      <c r="D37" s="112" t="s">
        <v>205</v>
      </c>
      <c r="E37" s="113" t="s">
        <v>206</v>
      </c>
      <c r="F37" s="114" t="s">
        <v>212</v>
      </c>
    </row>
    <row r="38" spans="2:6" x14ac:dyDescent="0.35">
      <c r="B38" s="111">
        <v>504</v>
      </c>
      <c r="C38" s="112" t="s">
        <v>209</v>
      </c>
      <c r="D38" s="112" t="s">
        <v>210</v>
      </c>
      <c r="E38" s="113" t="s">
        <v>206</v>
      </c>
      <c r="F38" s="114" t="s">
        <v>212</v>
      </c>
    </row>
    <row r="39" spans="2:6" x14ac:dyDescent="0.35">
      <c r="B39" s="111">
        <v>505</v>
      </c>
      <c r="C39" s="112" t="s">
        <v>260</v>
      </c>
      <c r="D39" s="112" t="s">
        <v>261</v>
      </c>
      <c r="E39" s="113" t="s">
        <v>206</v>
      </c>
      <c r="F39" s="114" t="s">
        <v>230</v>
      </c>
    </row>
    <row r="40" spans="2:6" x14ac:dyDescent="0.35">
      <c r="B40" s="111">
        <v>506</v>
      </c>
      <c r="C40" s="112" t="s">
        <v>234</v>
      </c>
      <c r="D40" s="112" t="s">
        <v>235</v>
      </c>
      <c r="E40" s="113" t="s">
        <v>206</v>
      </c>
      <c r="F40" s="114" t="s">
        <v>207</v>
      </c>
    </row>
    <row r="41" spans="2:6" x14ac:dyDescent="0.35">
      <c r="B41" s="111">
        <v>508</v>
      </c>
      <c r="C41" s="112" t="s">
        <v>239</v>
      </c>
      <c r="D41" s="112" t="s">
        <v>223</v>
      </c>
      <c r="E41" s="113" t="s">
        <v>206</v>
      </c>
      <c r="F41" s="114" t="s">
        <v>212</v>
      </c>
    </row>
    <row r="42" spans="2:6" x14ac:dyDescent="0.35">
      <c r="B42" s="111">
        <v>509</v>
      </c>
      <c r="C42" s="112" t="s">
        <v>262</v>
      </c>
      <c r="D42" s="112" t="s">
        <v>223</v>
      </c>
      <c r="E42" s="113" t="s">
        <v>206</v>
      </c>
      <c r="F42" s="114" t="s">
        <v>212</v>
      </c>
    </row>
    <row r="43" spans="2:6" x14ac:dyDescent="0.35">
      <c r="B43" s="111">
        <v>510</v>
      </c>
      <c r="C43" s="112" t="s">
        <v>263</v>
      </c>
      <c r="D43" s="112" t="s">
        <v>264</v>
      </c>
      <c r="E43" s="113" t="s">
        <v>206</v>
      </c>
      <c r="F43" s="114" t="s">
        <v>212</v>
      </c>
    </row>
    <row r="44" spans="2:6" x14ac:dyDescent="0.35">
      <c r="B44" s="111">
        <v>511</v>
      </c>
      <c r="C44" s="112" t="s">
        <v>265</v>
      </c>
      <c r="D44" s="112" t="s">
        <v>266</v>
      </c>
      <c r="E44" s="113" t="s">
        <v>206</v>
      </c>
      <c r="F44" s="114" t="s">
        <v>207</v>
      </c>
    </row>
    <row r="45" spans="2:6" x14ac:dyDescent="0.35">
      <c r="B45" s="111">
        <v>512</v>
      </c>
      <c r="C45" s="112" t="s">
        <v>267</v>
      </c>
      <c r="D45" s="112" t="s">
        <v>266</v>
      </c>
      <c r="E45" s="113" t="s">
        <v>206</v>
      </c>
      <c r="F45" s="114" t="s">
        <v>207</v>
      </c>
    </row>
    <row r="46" spans="2:6" x14ac:dyDescent="0.35">
      <c r="B46" s="111">
        <v>513</v>
      </c>
      <c r="C46" s="112" t="s">
        <v>268</v>
      </c>
      <c r="D46" s="112" t="s">
        <v>261</v>
      </c>
      <c r="E46" s="113" t="s">
        <v>206</v>
      </c>
      <c r="F46" s="114" t="s">
        <v>230</v>
      </c>
    </row>
    <row r="47" spans="2:6" x14ac:dyDescent="0.35">
      <c r="B47" s="111">
        <v>514</v>
      </c>
      <c r="C47" s="112" t="s">
        <v>269</v>
      </c>
      <c r="D47" s="112" t="s">
        <v>232</v>
      </c>
      <c r="E47" s="113" t="s">
        <v>206</v>
      </c>
      <c r="F47" s="114" t="s">
        <v>212</v>
      </c>
    </row>
    <row r="48" spans="2:6" x14ac:dyDescent="0.35">
      <c r="B48" s="111">
        <v>515</v>
      </c>
      <c r="C48" s="112" t="s">
        <v>270</v>
      </c>
      <c r="D48" s="112" t="s">
        <v>271</v>
      </c>
      <c r="E48" s="113" t="s">
        <v>206</v>
      </c>
      <c r="F48" s="114" t="s">
        <v>218</v>
      </c>
    </row>
    <row r="49" spans="2:6" x14ac:dyDescent="0.35">
      <c r="B49" s="111">
        <v>516</v>
      </c>
      <c r="C49" s="112" t="s">
        <v>272</v>
      </c>
      <c r="D49" s="112" t="s">
        <v>220</v>
      </c>
      <c r="E49" s="113" t="s">
        <v>206</v>
      </c>
      <c r="F49" s="114" t="s">
        <v>207</v>
      </c>
    </row>
    <row r="50" spans="2:6" x14ac:dyDescent="0.35">
      <c r="B50" s="111">
        <v>517</v>
      </c>
      <c r="C50" s="112" t="s">
        <v>273</v>
      </c>
      <c r="D50" s="112" t="s">
        <v>274</v>
      </c>
      <c r="E50" s="113" t="s">
        <v>206</v>
      </c>
      <c r="F50" s="114" t="s">
        <v>275</v>
      </c>
    </row>
    <row r="51" spans="2:6" ht="15" thickBot="1" x14ac:dyDescent="0.4">
      <c r="B51" s="115">
        <v>518</v>
      </c>
      <c r="C51" s="116" t="s">
        <v>276</v>
      </c>
      <c r="D51" s="116" t="s">
        <v>277</v>
      </c>
      <c r="E51" s="116" t="s">
        <v>215</v>
      </c>
      <c r="F51" s="117" t="s">
        <v>230</v>
      </c>
    </row>
    <row r="52" spans="2:6" x14ac:dyDescent="0.35">
      <c r="B52" s="111">
        <v>519</v>
      </c>
      <c r="C52" s="112" t="s">
        <v>278</v>
      </c>
      <c r="D52" s="112" t="s">
        <v>266</v>
      </c>
      <c r="E52" s="113" t="s">
        <v>206</v>
      </c>
      <c r="F52" s="114" t="s">
        <v>230</v>
      </c>
    </row>
    <row r="53" spans="2:6" x14ac:dyDescent="0.35">
      <c r="B53" s="111">
        <v>520</v>
      </c>
      <c r="C53" s="112" t="s">
        <v>279</v>
      </c>
      <c r="D53" s="112" t="s">
        <v>205</v>
      </c>
      <c r="E53" s="113" t="s">
        <v>206</v>
      </c>
      <c r="F53" s="114" t="s">
        <v>275</v>
      </c>
    </row>
    <row r="54" spans="2:6" x14ac:dyDescent="0.35">
      <c r="B54" s="111">
        <v>521</v>
      </c>
      <c r="C54" s="112" t="s">
        <v>280</v>
      </c>
      <c r="D54" s="112" t="s">
        <v>205</v>
      </c>
      <c r="E54" s="113" t="s">
        <v>206</v>
      </c>
      <c r="F54" s="114" t="s">
        <v>212</v>
      </c>
    </row>
    <row r="55" spans="2:6" x14ac:dyDescent="0.35">
      <c r="B55" s="111">
        <v>522</v>
      </c>
      <c r="C55" s="112" t="s">
        <v>281</v>
      </c>
      <c r="D55" s="112" t="s">
        <v>261</v>
      </c>
      <c r="E55" s="113" t="s">
        <v>206</v>
      </c>
      <c r="F55" s="114" t="s">
        <v>230</v>
      </c>
    </row>
    <row r="56" spans="2:6" x14ac:dyDescent="0.35">
      <c r="B56" s="111">
        <v>523</v>
      </c>
      <c r="C56" s="112" t="s">
        <v>282</v>
      </c>
      <c r="D56" s="112" t="s">
        <v>214</v>
      </c>
      <c r="E56" s="113" t="s">
        <v>206</v>
      </c>
      <c r="F56" s="114" t="s">
        <v>207</v>
      </c>
    </row>
    <row r="57" spans="2:6" x14ac:dyDescent="0.35">
      <c r="B57" s="111">
        <v>524</v>
      </c>
      <c r="C57" s="112" t="s">
        <v>283</v>
      </c>
      <c r="D57" s="112" t="s">
        <v>271</v>
      </c>
      <c r="E57" s="113" t="s">
        <v>206</v>
      </c>
      <c r="F57" s="114" t="s">
        <v>212</v>
      </c>
    </row>
    <row r="58" spans="2:6" x14ac:dyDescent="0.35">
      <c r="B58" s="111">
        <v>525</v>
      </c>
      <c r="C58" s="112" t="s">
        <v>284</v>
      </c>
      <c r="D58" s="112" t="s">
        <v>261</v>
      </c>
      <c r="E58" s="113" t="s">
        <v>206</v>
      </c>
      <c r="F58" s="114" t="s">
        <v>212</v>
      </c>
    </row>
    <row r="59" spans="2:6" ht="15" thickBot="1" x14ac:dyDescent="0.4">
      <c r="B59" s="115">
        <v>526</v>
      </c>
      <c r="C59" s="116" t="s">
        <v>285</v>
      </c>
      <c r="D59" s="116" t="s">
        <v>210</v>
      </c>
      <c r="E59" s="116" t="s">
        <v>215</v>
      </c>
      <c r="F59" s="117" t="s">
        <v>230</v>
      </c>
    </row>
    <row r="60" spans="2:6" x14ac:dyDescent="0.35">
      <c r="B60" s="111">
        <v>527</v>
      </c>
      <c r="C60" s="112" t="s">
        <v>286</v>
      </c>
      <c r="D60" s="112" t="s">
        <v>287</v>
      </c>
      <c r="E60" s="113" t="s">
        <v>206</v>
      </c>
      <c r="F60" s="114" t="s">
        <v>275</v>
      </c>
    </row>
    <row r="61" spans="2:6" x14ac:dyDescent="0.35">
      <c r="B61" s="111">
        <v>528</v>
      </c>
      <c r="C61" s="112" t="s">
        <v>288</v>
      </c>
      <c r="D61" s="112" t="s">
        <v>289</v>
      </c>
      <c r="E61" s="113" t="s">
        <v>206</v>
      </c>
      <c r="F61" s="114" t="s">
        <v>212</v>
      </c>
    </row>
    <row r="62" spans="2:6" x14ac:dyDescent="0.35">
      <c r="B62" s="111">
        <v>529</v>
      </c>
      <c r="C62" s="112" t="s">
        <v>290</v>
      </c>
      <c r="D62" s="112" t="s">
        <v>205</v>
      </c>
      <c r="E62" s="113" t="s">
        <v>206</v>
      </c>
      <c r="F62" s="114" t="s">
        <v>226</v>
      </c>
    </row>
    <row r="63" spans="2:6" ht="15" thickBot="1" x14ac:dyDescent="0.4">
      <c r="B63" s="115">
        <v>530</v>
      </c>
      <c r="C63" s="116" t="s">
        <v>276</v>
      </c>
      <c r="D63" s="116" t="s">
        <v>277</v>
      </c>
      <c r="E63" s="116" t="s">
        <v>215</v>
      </c>
      <c r="F63" s="117" t="s">
        <v>230</v>
      </c>
    </row>
    <row r="64" spans="2:6" ht="15" thickBot="1" x14ac:dyDescent="0.4">
      <c r="B64" s="115">
        <v>531</v>
      </c>
      <c r="C64" s="116" t="s">
        <v>291</v>
      </c>
      <c r="D64" s="116" t="s">
        <v>205</v>
      </c>
      <c r="E64" s="116" t="s">
        <v>215</v>
      </c>
      <c r="F64" s="117" t="s">
        <v>212</v>
      </c>
    </row>
    <row r="65" spans="2:6" x14ac:dyDescent="0.35">
      <c r="B65" s="111">
        <v>532</v>
      </c>
      <c r="C65" s="112" t="s">
        <v>292</v>
      </c>
      <c r="D65" s="112" t="s">
        <v>253</v>
      </c>
      <c r="E65" s="113" t="s">
        <v>206</v>
      </c>
      <c r="F65" s="114" t="s">
        <v>226</v>
      </c>
    </row>
    <row r="66" spans="2:6" x14ac:dyDescent="0.35">
      <c r="B66" s="111">
        <v>533</v>
      </c>
      <c r="C66" s="112" t="s">
        <v>293</v>
      </c>
      <c r="D66" s="112" t="s">
        <v>294</v>
      </c>
      <c r="E66" s="113" t="s">
        <v>206</v>
      </c>
      <c r="F66" s="114" t="s">
        <v>295</v>
      </c>
    </row>
    <row r="67" spans="2:6" x14ac:dyDescent="0.35">
      <c r="B67" s="111">
        <v>534</v>
      </c>
      <c r="C67" s="112" t="s">
        <v>296</v>
      </c>
      <c r="D67" s="112" t="s">
        <v>297</v>
      </c>
      <c r="E67" s="113" t="s">
        <v>206</v>
      </c>
      <c r="F67" s="114" t="s">
        <v>298</v>
      </c>
    </row>
    <row r="68" spans="2:6" x14ac:dyDescent="0.35">
      <c r="B68" s="111">
        <v>535</v>
      </c>
      <c r="C68" s="112" t="s">
        <v>299</v>
      </c>
      <c r="D68" s="112" t="s">
        <v>250</v>
      </c>
      <c r="E68" s="113" t="s">
        <v>206</v>
      </c>
      <c r="F68" s="114" t="s">
        <v>298</v>
      </c>
    </row>
    <row r="69" spans="2:6" x14ac:dyDescent="0.35">
      <c r="B69" s="111">
        <v>536</v>
      </c>
      <c r="C69" s="112" t="s">
        <v>300</v>
      </c>
      <c r="D69" s="112" t="s">
        <v>301</v>
      </c>
      <c r="E69" s="113" t="s">
        <v>206</v>
      </c>
      <c r="F69" s="114" t="s">
        <v>302</v>
      </c>
    </row>
    <row r="70" spans="2:6" x14ac:dyDescent="0.35">
      <c r="B70" s="111">
        <v>537</v>
      </c>
      <c r="C70" s="112" t="s">
        <v>303</v>
      </c>
      <c r="D70" s="112" t="s">
        <v>304</v>
      </c>
      <c r="E70" s="113" t="s">
        <v>206</v>
      </c>
      <c r="F70" s="114" t="s">
        <v>226</v>
      </c>
    </row>
    <row r="71" spans="2:6" x14ac:dyDescent="0.35">
      <c r="B71" s="111">
        <v>538</v>
      </c>
      <c r="C71" s="112" t="s">
        <v>305</v>
      </c>
      <c r="D71" s="112" t="s">
        <v>301</v>
      </c>
      <c r="E71" s="113" t="s">
        <v>206</v>
      </c>
      <c r="F71" s="114" t="s">
        <v>302</v>
      </c>
    </row>
    <row r="72" spans="2:6" x14ac:dyDescent="0.35">
      <c r="B72" s="111">
        <v>539</v>
      </c>
      <c r="C72" s="112" t="s">
        <v>306</v>
      </c>
      <c r="D72" s="112" t="s">
        <v>307</v>
      </c>
      <c r="E72" s="113" t="s">
        <v>206</v>
      </c>
      <c r="F72" s="114" t="s">
        <v>308</v>
      </c>
    </row>
    <row r="73" spans="2:6" x14ac:dyDescent="0.35">
      <c r="B73" s="111">
        <v>541</v>
      </c>
      <c r="C73" s="112" t="s">
        <v>309</v>
      </c>
      <c r="D73" s="112" t="s">
        <v>297</v>
      </c>
      <c r="E73" s="113" t="s">
        <v>206</v>
      </c>
      <c r="F73" s="114" t="s">
        <v>298</v>
      </c>
    </row>
    <row r="74" spans="2:6" x14ac:dyDescent="0.35">
      <c r="B74" s="111">
        <v>542</v>
      </c>
      <c r="C74" s="112" t="s">
        <v>310</v>
      </c>
      <c r="D74" s="112" t="s">
        <v>246</v>
      </c>
      <c r="E74" s="113" t="s">
        <v>206</v>
      </c>
      <c r="F74" s="114" t="s">
        <v>302</v>
      </c>
    </row>
  </sheetData>
  <autoFilter ref="B2:G31" xr:uid="{00000000-0009-0000-0000-000002000000}"/>
  <mergeCells count="2">
    <mergeCell ref="B1:F1"/>
    <mergeCell ref="B33:F33"/>
  </mergeCells>
  <pageMargins left="2.0078740157480315" right="0.23622047244094491" top="0.43307086614173229" bottom="0.43307086614173229" header="0.31496062992125984" footer="0.31496062992125984"/>
  <pageSetup paperSize="9" scale="71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W6"/>
  <sheetViews>
    <sheetView topLeftCell="P1" workbookViewId="0">
      <selection activeCell="H18" sqref="H18"/>
    </sheetView>
  </sheetViews>
  <sheetFormatPr baseColWidth="10" defaultColWidth="11.453125" defaultRowHeight="14.5" x14ac:dyDescent="0.35"/>
  <cols>
    <col min="1" max="1" width="11.453125" style="51"/>
    <col min="2" max="2" width="31.7265625" style="51" customWidth="1"/>
    <col min="3" max="9" width="11.453125" style="51"/>
    <col min="10" max="10" width="14.453125" style="51" bestFit="1" customWidth="1"/>
    <col min="11" max="11" width="11.453125" style="51"/>
    <col min="12" max="12" width="15.81640625" style="51" bestFit="1" customWidth="1"/>
    <col min="13" max="13" width="11.453125" style="51"/>
    <col min="14" max="14" width="34.1796875" style="51" bestFit="1" customWidth="1"/>
    <col min="15" max="15" width="24.1796875" style="51" customWidth="1"/>
    <col min="16" max="16" width="17.1796875" style="51" bestFit="1" customWidth="1"/>
    <col min="17" max="18" width="11.453125" style="51"/>
    <col min="19" max="19" width="34.54296875" style="51" customWidth="1"/>
    <col min="20" max="16384" width="11.453125" style="51"/>
  </cols>
  <sheetData>
    <row r="1" spans="1:23" s="123" customFormat="1" ht="29" x14ac:dyDescent="0.35">
      <c r="A1" s="123" t="s">
        <v>311</v>
      </c>
      <c r="B1" s="122" t="s">
        <v>312</v>
      </c>
      <c r="C1" s="122" t="s">
        <v>313</v>
      </c>
      <c r="D1" s="122" t="s">
        <v>314</v>
      </c>
      <c r="E1" s="122" t="s">
        <v>315</v>
      </c>
      <c r="F1" s="122" t="s">
        <v>316</v>
      </c>
      <c r="G1" s="122" t="s">
        <v>317</v>
      </c>
      <c r="H1" s="122" t="s">
        <v>318</v>
      </c>
      <c r="I1" s="122" t="s">
        <v>319</v>
      </c>
      <c r="J1" s="122" t="s">
        <v>320</v>
      </c>
      <c r="K1" s="123" t="s">
        <v>321</v>
      </c>
      <c r="L1" s="123" t="s">
        <v>322</v>
      </c>
      <c r="M1" s="123" t="s">
        <v>323</v>
      </c>
      <c r="N1" s="122" t="s">
        <v>324</v>
      </c>
      <c r="O1" s="122" t="s">
        <v>325</v>
      </c>
      <c r="P1" s="122" t="s">
        <v>326</v>
      </c>
      <c r="Q1" s="123" t="s">
        <v>327</v>
      </c>
      <c r="R1" s="122" t="s">
        <v>328</v>
      </c>
      <c r="S1" s="122" t="s">
        <v>329</v>
      </c>
      <c r="T1" s="123" t="s">
        <v>330</v>
      </c>
      <c r="U1" s="122" t="s">
        <v>331</v>
      </c>
      <c r="V1" s="122" t="s">
        <v>332</v>
      </c>
      <c r="W1" s="122" t="s">
        <v>333</v>
      </c>
    </row>
    <row r="2" spans="1:23" x14ac:dyDescent="0.35">
      <c r="A2" s="121">
        <v>40</v>
      </c>
      <c r="B2" s="124" t="s">
        <v>334</v>
      </c>
      <c r="C2" s="125" t="s">
        <v>335</v>
      </c>
      <c r="D2" s="125" t="s">
        <v>336</v>
      </c>
      <c r="E2" s="125" t="s">
        <v>336</v>
      </c>
      <c r="F2" s="125" t="s">
        <v>336</v>
      </c>
      <c r="G2" s="125" t="s">
        <v>336</v>
      </c>
      <c r="H2" s="125" t="s">
        <v>336</v>
      </c>
      <c r="I2" s="125" t="s">
        <v>336</v>
      </c>
      <c r="J2" s="124" t="s">
        <v>337</v>
      </c>
      <c r="K2" s="121">
        <v>0</v>
      </c>
      <c r="L2" s="126">
        <v>0</v>
      </c>
      <c r="M2" s="121">
        <v>1</v>
      </c>
      <c r="N2" s="124" t="s">
        <v>338</v>
      </c>
      <c r="O2" s="124" t="s">
        <v>339</v>
      </c>
      <c r="P2" s="125" t="s">
        <v>340</v>
      </c>
      <c r="Q2" s="121"/>
      <c r="R2" s="125" t="s">
        <v>341</v>
      </c>
      <c r="S2" s="125" t="s">
        <v>342</v>
      </c>
      <c r="T2" s="121">
        <v>0</v>
      </c>
      <c r="U2" s="125" t="s">
        <v>343</v>
      </c>
      <c r="V2" s="125" t="s">
        <v>336</v>
      </c>
      <c r="W2" s="125" t="s">
        <v>342</v>
      </c>
    </row>
    <row r="3" spans="1:23" x14ac:dyDescent="0.35">
      <c r="A3" s="121">
        <v>50</v>
      </c>
      <c r="B3" s="124" t="s">
        <v>344</v>
      </c>
      <c r="C3" s="125" t="s">
        <v>335</v>
      </c>
      <c r="D3" s="125" t="s">
        <v>342</v>
      </c>
      <c r="E3" s="125" t="s">
        <v>336</v>
      </c>
      <c r="F3" s="125" t="s">
        <v>342</v>
      </c>
      <c r="G3" s="125" t="s">
        <v>336</v>
      </c>
      <c r="H3" s="125" t="s">
        <v>342</v>
      </c>
      <c r="I3" s="125" t="s">
        <v>342</v>
      </c>
      <c r="J3" s="124" t="s">
        <v>345</v>
      </c>
      <c r="K3" s="121">
        <v>0</v>
      </c>
      <c r="L3" s="126">
        <v>0</v>
      </c>
      <c r="M3" s="121">
        <v>1</v>
      </c>
      <c r="N3" s="124" t="s">
        <v>346</v>
      </c>
      <c r="O3" s="124" t="s">
        <v>347</v>
      </c>
      <c r="P3" s="125" t="s">
        <v>348</v>
      </c>
      <c r="Q3" s="121"/>
      <c r="R3" s="125" t="s">
        <v>341</v>
      </c>
      <c r="S3" s="125" t="s">
        <v>342</v>
      </c>
      <c r="T3" s="121">
        <v>0</v>
      </c>
      <c r="U3" s="125" t="s">
        <v>343</v>
      </c>
      <c r="V3" s="125" t="s">
        <v>336</v>
      </c>
      <c r="W3" s="125" t="s">
        <v>342</v>
      </c>
    </row>
    <row r="4" spans="1:23" x14ac:dyDescent="0.35">
      <c r="A4" s="121">
        <v>60</v>
      </c>
      <c r="B4" s="124" t="s">
        <v>349</v>
      </c>
      <c r="C4" s="125" t="s">
        <v>335</v>
      </c>
      <c r="D4" s="125" t="s">
        <v>342</v>
      </c>
      <c r="E4" s="125" t="s">
        <v>336</v>
      </c>
      <c r="F4" s="125" t="s">
        <v>342</v>
      </c>
      <c r="G4" s="125" t="s">
        <v>336</v>
      </c>
      <c r="H4" s="125" t="s">
        <v>342</v>
      </c>
      <c r="I4" s="125" t="s">
        <v>342</v>
      </c>
      <c r="J4" s="124" t="s">
        <v>350</v>
      </c>
      <c r="K4" s="121">
        <v>0</v>
      </c>
      <c r="L4" s="126">
        <v>0</v>
      </c>
      <c r="M4" s="121">
        <v>1</v>
      </c>
      <c r="N4" s="124" t="s">
        <v>351</v>
      </c>
      <c r="O4" s="124" t="s">
        <v>352</v>
      </c>
      <c r="P4" s="125" t="s">
        <v>353</v>
      </c>
      <c r="Q4" s="121"/>
      <c r="R4" s="125" t="s">
        <v>341</v>
      </c>
      <c r="S4" s="125" t="s">
        <v>354</v>
      </c>
      <c r="T4" s="121">
        <v>0</v>
      </c>
      <c r="U4" s="125" t="s">
        <v>343</v>
      </c>
      <c r="V4" s="125" t="s">
        <v>336</v>
      </c>
      <c r="W4" s="125" t="s">
        <v>355</v>
      </c>
    </row>
    <row r="5" spans="1:23" x14ac:dyDescent="0.35">
      <c r="A5" s="121">
        <v>70</v>
      </c>
      <c r="B5" s="124" t="s">
        <v>356</v>
      </c>
      <c r="C5" s="125" t="s">
        <v>335</v>
      </c>
      <c r="D5" s="125" t="s">
        <v>336</v>
      </c>
      <c r="E5" s="125" t="s">
        <v>342</v>
      </c>
      <c r="F5" s="125" t="s">
        <v>336</v>
      </c>
      <c r="G5" s="125" t="s">
        <v>342</v>
      </c>
      <c r="H5" s="125" t="s">
        <v>342</v>
      </c>
      <c r="I5" s="125" t="s">
        <v>342</v>
      </c>
      <c r="J5" s="124" t="s">
        <v>357</v>
      </c>
      <c r="K5" s="121">
        <v>0</v>
      </c>
      <c r="L5" s="126">
        <v>0</v>
      </c>
      <c r="M5" s="121">
        <v>1</v>
      </c>
      <c r="N5" s="124" t="s">
        <v>358</v>
      </c>
      <c r="O5" s="124" t="s">
        <v>359</v>
      </c>
      <c r="P5" s="125" t="s">
        <v>360</v>
      </c>
      <c r="Q5" s="121"/>
      <c r="R5" s="125" t="s">
        <v>341</v>
      </c>
      <c r="S5" s="125" t="s">
        <v>361</v>
      </c>
      <c r="T5" s="121">
        <v>0</v>
      </c>
      <c r="U5" s="125" t="s">
        <v>343</v>
      </c>
      <c r="V5" s="125" t="s">
        <v>336</v>
      </c>
      <c r="W5" s="125" t="s">
        <v>342</v>
      </c>
    </row>
    <row r="6" spans="1:23" x14ac:dyDescent="0.35">
      <c r="A6" s="121">
        <v>80</v>
      </c>
      <c r="B6" s="124" t="s">
        <v>362</v>
      </c>
      <c r="C6" s="125" t="s">
        <v>335</v>
      </c>
      <c r="D6" s="125" t="s">
        <v>336</v>
      </c>
      <c r="E6" s="125" t="s">
        <v>336</v>
      </c>
      <c r="F6" s="125" t="s">
        <v>336</v>
      </c>
      <c r="G6" s="125" t="s">
        <v>336</v>
      </c>
      <c r="H6" s="125" t="s">
        <v>336</v>
      </c>
      <c r="I6" s="125" t="s">
        <v>336</v>
      </c>
      <c r="J6" s="124" t="s">
        <v>337</v>
      </c>
      <c r="K6" s="121">
        <v>0</v>
      </c>
      <c r="L6" s="126">
        <v>0</v>
      </c>
      <c r="M6" s="121">
        <v>1</v>
      </c>
      <c r="N6" s="124" t="s">
        <v>363</v>
      </c>
      <c r="O6" s="124" t="s">
        <v>339</v>
      </c>
      <c r="P6" s="125" t="s">
        <v>364</v>
      </c>
      <c r="Q6" s="121"/>
      <c r="R6" s="125" t="s">
        <v>341</v>
      </c>
      <c r="S6" s="125" t="s">
        <v>342</v>
      </c>
      <c r="T6" s="121">
        <v>0</v>
      </c>
      <c r="U6" s="125" t="s">
        <v>343</v>
      </c>
      <c r="V6" s="125" t="s">
        <v>336</v>
      </c>
      <c r="W6" s="125" t="s">
        <v>342</v>
      </c>
    </row>
  </sheetData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N1654"/>
  <sheetViews>
    <sheetView tabSelected="1" zoomScaleNormal="100" zoomScalePageLayoutView="125" workbookViewId="0">
      <pane xSplit="1" ySplit="2" topLeftCell="B3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baseColWidth="10" defaultColWidth="10.81640625" defaultRowHeight="15" customHeight="1" outlineLevelCol="1" x14ac:dyDescent="0.35"/>
  <cols>
    <col min="1" max="1" width="6.7265625" style="128" customWidth="1"/>
    <col min="2" max="2" width="18.453125" style="128" customWidth="1"/>
    <col min="3" max="3" width="16.81640625" style="128" bestFit="1" customWidth="1"/>
    <col min="4" max="4" width="32.453125" style="128" customWidth="1"/>
    <col min="5" max="7" width="15.7265625" style="128" customWidth="1"/>
    <col min="8" max="8" width="14.7265625" style="128" customWidth="1"/>
    <col min="9" max="9" width="64.81640625" style="128" customWidth="1"/>
    <col min="10" max="10" width="25.7265625" style="128" customWidth="1" outlineLevel="1"/>
    <col min="11" max="13" width="11.7265625" style="128" customWidth="1" outlineLevel="1"/>
    <col min="14" max="14" width="77.81640625" style="128" customWidth="1"/>
    <col min="15" max="15" width="3.7265625" style="128" customWidth="1"/>
    <col min="16" max="16384" width="10.81640625" style="128"/>
  </cols>
  <sheetData>
    <row r="1" spans="1:14" ht="15" customHeight="1" x14ac:dyDescent="0.35">
      <c r="E1" s="254" t="s">
        <v>365</v>
      </c>
      <c r="F1" s="254"/>
      <c r="G1" s="254"/>
      <c r="J1" s="254" t="s">
        <v>366</v>
      </c>
      <c r="K1" s="254"/>
      <c r="L1" s="254"/>
      <c r="M1" s="254"/>
    </row>
    <row r="2" spans="1:14" ht="24" customHeight="1" x14ac:dyDescent="0.35">
      <c r="A2" s="132" t="s">
        <v>91</v>
      </c>
      <c r="B2" s="133" t="s">
        <v>367</v>
      </c>
      <c r="C2" s="133" t="s">
        <v>368</v>
      </c>
      <c r="D2" s="133" t="s">
        <v>369</v>
      </c>
      <c r="E2" s="133" t="s">
        <v>370</v>
      </c>
      <c r="F2" s="133" t="s">
        <v>371</v>
      </c>
      <c r="G2" s="132" t="s">
        <v>372</v>
      </c>
      <c r="H2" s="132" t="s">
        <v>373</v>
      </c>
      <c r="I2" s="133" t="s">
        <v>374</v>
      </c>
      <c r="J2" s="133" t="s">
        <v>375</v>
      </c>
      <c r="K2" s="133" t="s">
        <v>376</v>
      </c>
      <c r="L2" s="133" t="s">
        <v>377</v>
      </c>
      <c r="M2" s="133" t="s">
        <v>378</v>
      </c>
      <c r="N2" s="134" t="s">
        <v>379</v>
      </c>
    </row>
    <row r="3" spans="1:14" ht="15" customHeight="1" x14ac:dyDescent="0.35">
      <c r="A3" s="129" t="s">
        <v>380</v>
      </c>
      <c r="B3" s="127" t="s">
        <v>381</v>
      </c>
      <c r="C3" s="127" t="s">
        <v>250</v>
      </c>
      <c r="D3" s="127" t="s">
        <v>382</v>
      </c>
      <c r="E3" s="127" t="s">
        <v>383</v>
      </c>
      <c r="F3" s="127" t="s">
        <v>384</v>
      </c>
      <c r="G3" s="127" t="s">
        <v>385</v>
      </c>
      <c r="H3" s="127">
        <v>1</v>
      </c>
      <c r="I3" s="127" t="s">
        <v>386</v>
      </c>
      <c r="J3" s="127" t="s">
        <v>387</v>
      </c>
      <c r="K3" s="127" t="s">
        <v>388</v>
      </c>
      <c r="L3" s="127" t="s">
        <v>389</v>
      </c>
      <c r="M3" s="127" t="s">
        <v>389</v>
      </c>
      <c r="N3" s="135" t="s">
        <v>390</v>
      </c>
    </row>
    <row r="4" spans="1:14" ht="15" customHeight="1" x14ac:dyDescent="0.35">
      <c r="A4" s="129" t="s">
        <v>391</v>
      </c>
      <c r="B4" s="127" t="s">
        <v>392</v>
      </c>
      <c r="C4" s="127" t="s">
        <v>304</v>
      </c>
      <c r="D4" s="127" t="s">
        <v>393</v>
      </c>
      <c r="E4" s="127" t="s">
        <v>383</v>
      </c>
      <c r="F4" s="127" t="s">
        <v>384</v>
      </c>
      <c r="G4" s="127" t="s">
        <v>394</v>
      </c>
      <c r="H4" s="127">
        <v>2</v>
      </c>
      <c r="I4" s="127" t="s">
        <v>395</v>
      </c>
      <c r="J4" s="127" t="s">
        <v>396</v>
      </c>
      <c r="K4" s="127" t="s">
        <v>397</v>
      </c>
      <c r="L4" s="127" t="s">
        <v>398</v>
      </c>
      <c r="M4" s="127" t="s">
        <v>389</v>
      </c>
      <c r="N4" s="135" t="s">
        <v>399</v>
      </c>
    </row>
    <row r="5" spans="1:14" ht="15" customHeight="1" x14ac:dyDescent="0.35">
      <c r="A5" s="129" t="s">
        <v>400</v>
      </c>
      <c r="B5" s="127" t="s">
        <v>401</v>
      </c>
      <c r="C5" s="127" t="s">
        <v>250</v>
      </c>
      <c r="D5" s="127" t="s">
        <v>402</v>
      </c>
      <c r="E5" s="127" t="s">
        <v>383</v>
      </c>
      <c r="F5" s="127" t="s">
        <v>384</v>
      </c>
      <c r="G5" s="127" t="s">
        <v>385</v>
      </c>
      <c r="H5" s="127">
        <v>1</v>
      </c>
      <c r="I5" s="127" t="s">
        <v>403</v>
      </c>
      <c r="J5" s="127" t="s">
        <v>404</v>
      </c>
      <c r="K5" s="127" t="s">
        <v>405</v>
      </c>
      <c r="L5" s="127" t="s">
        <v>406</v>
      </c>
      <c r="M5" s="127" t="s">
        <v>389</v>
      </c>
      <c r="N5" s="135" t="s">
        <v>407</v>
      </c>
    </row>
    <row r="6" spans="1:14" ht="15" customHeight="1" x14ac:dyDescent="0.35">
      <c r="A6" s="129" t="s">
        <v>408</v>
      </c>
      <c r="B6" s="127" t="s">
        <v>409</v>
      </c>
      <c r="C6" s="127" t="s">
        <v>410</v>
      </c>
      <c r="D6" s="127" t="s">
        <v>411</v>
      </c>
      <c r="E6" s="127" t="s">
        <v>412</v>
      </c>
      <c r="F6" s="127" t="s">
        <v>413</v>
      </c>
      <c r="G6" s="127" t="s">
        <v>414</v>
      </c>
      <c r="H6" s="127">
        <v>3</v>
      </c>
      <c r="I6" s="127" t="s">
        <v>415</v>
      </c>
      <c r="J6" s="127" t="s">
        <v>416</v>
      </c>
      <c r="K6" s="127" t="s">
        <v>417</v>
      </c>
      <c r="L6" s="127" t="s">
        <v>389</v>
      </c>
      <c r="M6" s="127" t="s">
        <v>389</v>
      </c>
      <c r="N6" s="135" t="s">
        <v>418</v>
      </c>
    </row>
    <row r="7" spans="1:14" ht="15" customHeight="1" x14ac:dyDescent="0.35">
      <c r="A7" s="129" t="s">
        <v>419</v>
      </c>
      <c r="B7" s="127" t="s">
        <v>381</v>
      </c>
      <c r="C7" s="127" t="s">
        <v>250</v>
      </c>
      <c r="D7" s="127" t="s">
        <v>420</v>
      </c>
      <c r="E7" s="127" t="s">
        <v>383</v>
      </c>
      <c r="F7" s="127" t="s">
        <v>384</v>
      </c>
      <c r="G7" s="127" t="s">
        <v>385</v>
      </c>
      <c r="H7" s="127">
        <v>1</v>
      </c>
      <c r="I7" s="127" t="s">
        <v>421</v>
      </c>
      <c r="J7" s="127" t="s">
        <v>422</v>
      </c>
      <c r="K7" s="127" t="s">
        <v>423</v>
      </c>
      <c r="L7" s="127" t="s">
        <v>389</v>
      </c>
      <c r="M7" s="127" t="s">
        <v>389</v>
      </c>
      <c r="N7" s="135" t="s">
        <v>424</v>
      </c>
    </row>
    <row r="8" spans="1:14" ht="15" customHeight="1" x14ac:dyDescent="0.35">
      <c r="A8" s="129" t="s">
        <v>425</v>
      </c>
      <c r="B8" s="138" t="s">
        <v>426</v>
      </c>
      <c r="C8" s="127" t="s">
        <v>427</v>
      </c>
      <c r="D8" s="127" t="s">
        <v>428</v>
      </c>
      <c r="E8" s="127" t="s">
        <v>383</v>
      </c>
      <c r="F8" s="127" t="s">
        <v>384</v>
      </c>
      <c r="G8" s="127" t="s">
        <v>394</v>
      </c>
      <c r="H8" s="127">
        <v>2</v>
      </c>
      <c r="I8" s="127" t="s">
        <v>429</v>
      </c>
      <c r="J8" s="127" t="s">
        <v>430</v>
      </c>
      <c r="K8" s="127" t="s">
        <v>431</v>
      </c>
      <c r="L8" s="127" t="s">
        <v>389</v>
      </c>
      <c r="M8" s="127" t="s">
        <v>389</v>
      </c>
      <c r="N8" s="135" t="s">
        <v>432</v>
      </c>
    </row>
    <row r="9" spans="1:14" ht="15" customHeight="1" x14ac:dyDescent="0.35">
      <c r="A9" s="129" t="s">
        <v>433</v>
      </c>
      <c r="B9" s="127" t="s">
        <v>434</v>
      </c>
      <c r="C9" s="127" t="s">
        <v>255</v>
      </c>
      <c r="D9" s="127" t="s">
        <v>435</v>
      </c>
      <c r="E9" s="127" t="s">
        <v>436</v>
      </c>
      <c r="F9" s="127" t="s">
        <v>437</v>
      </c>
      <c r="G9" s="127" t="s">
        <v>384</v>
      </c>
      <c r="H9" s="127">
        <v>1</v>
      </c>
      <c r="I9" s="127" t="s">
        <v>438</v>
      </c>
      <c r="J9" s="127" t="s">
        <v>389</v>
      </c>
      <c r="K9" s="127" t="s">
        <v>439</v>
      </c>
      <c r="L9" s="127" t="s">
        <v>389</v>
      </c>
      <c r="M9" s="127" t="s">
        <v>389</v>
      </c>
      <c r="N9" s="135" t="s">
        <v>440</v>
      </c>
    </row>
    <row r="10" spans="1:14" ht="15" customHeight="1" x14ac:dyDescent="0.35">
      <c r="A10" s="129" t="s">
        <v>441</v>
      </c>
      <c r="B10" s="127" t="s">
        <v>442</v>
      </c>
      <c r="C10" s="127" t="s">
        <v>427</v>
      </c>
      <c r="D10" s="127" t="s">
        <v>443</v>
      </c>
      <c r="E10" s="127" t="s">
        <v>383</v>
      </c>
      <c r="F10" s="127" t="s">
        <v>384</v>
      </c>
      <c r="G10" s="127" t="s">
        <v>394</v>
      </c>
      <c r="H10" s="127">
        <v>2</v>
      </c>
      <c r="I10" s="127" t="s">
        <v>444</v>
      </c>
      <c r="J10" s="127" t="s">
        <v>445</v>
      </c>
      <c r="K10" s="127" t="s">
        <v>446</v>
      </c>
      <c r="L10" s="127">
        <v>3176445352</v>
      </c>
      <c r="M10" s="127" t="s">
        <v>389</v>
      </c>
      <c r="N10" s="135" t="s">
        <v>447</v>
      </c>
    </row>
    <row r="11" spans="1:14" ht="15" customHeight="1" x14ac:dyDescent="0.35">
      <c r="A11" s="129" t="s">
        <v>448</v>
      </c>
      <c r="B11" s="127" t="s">
        <v>449</v>
      </c>
      <c r="C11" s="127" t="s">
        <v>450</v>
      </c>
      <c r="D11" s="127" t="s">
        <v>451</v>
      </c>
      <c r="E11" s="127" t="s">
        <v>412</v>
      </c>
      <c r="F11" s="127" t="s">
        <v>413</v>
      </c>
      <c r="G11" s="127" t="s">
        <v>452</v>
      </c>
      <c r="H11" s="127">
        <v>2</v>
      </c>
      <c r="I11" s="127" t="s">
        <v>453</v>
      </c>
      <c r="J11" s="127" t="s">
        <v>389</v>
      </c>
      <c r="K11" s="127" t="s">
        <v>454</v>
      </c>
      <c r="L11" s="127" t="s">
        <v>389</v>
      </c>
      <c r="M11" s="127" t="s">
        <v>389</v>
      </c>
      <c r="N11" s="135" t="s">
        <v>455</v>
      </c>
    </row>
    <row r="12" spans="1:14" ht="15" customHeight="1" x14ac:dyDescent="0.35">
      <c r="A12" s="129" t="s">
        <v>456</v>
      </c>
      <c r="B12" s="127" t="s">
        <v>381</v>
      </c>
      <c r="C12" s="127" t="s">
        <v>250</v>
      </c>
      <c r="D12" s="127" t="s">
        <v>457</v>
      </c>
      <c r="E12" s="127" t="s">
        <v>383</v>
      </c>
      <c r="F12" s="127" t="s">
        <v>384</v>
      </c>
      <c r="G12" s="127" t="s">
        <v>458</v>
      </c>
      <c r="H12" s="127">
        <v>1</v>
      </c>
      <c r="I12" s="127" t="s">
        <v>459</v>
      </c>
      <c r="J12" s="127" t="s">
        <v>389</v>
      </c>
      <c r="K12" s="127" t="s">
        <v>460</v>
      </c>
      <c r="L12" s="127" t="s">
        <v>461</v>
      </c>
      <c r="M12" s="127" t="s">
        <v>389</v>
      </c>
      <c r="N12" s="135" t="s">
        <v>462</v>
      </c>
    </row>
    <row r="13" spans="1:14" ht="15" customHeight="1" x14ac:dyDescent="0.35">
      <c r="A13" s="129" t="s">
        <v>463</v>
      </c>
      <c r="B13" s="127" t="s">
        <v>243</v>
      </c>
      <c r="C13" s="127" t="s">
        <v>244</v>
      </c>
      <c r="D13" s="127" t="s">
        <v>464</v>
      </c>
      <c r="E13" s="127" t="s">
        <v>465</v>
      </c>
      <c r="F13" s="127" t="s">
        <v>466</v>
      </c>
      <c r="G13" s="127" t="s">
        <v>467</v>
      </c>
      <c r="H13" s="127">
        <v>2</v>
      </c>
      <c r="I13" s="127" t="s">
        <v>468</v>
      </c>
      <c r="J13" s="127" t="s">
        <v>469</v>
      </c>
      <c r="K13" s="127" t="s">
        <v>470</v>
      </c>
      <c r="L13" s="127" t="s">
        <v>389</v>
      </c>
      <c r="M13" s="127" t="s">
        <v>389</v>
      </c>
      <c r="N13" s="135" t="s">
        <v>471</v>
      </c>
    </row>
    <row r="14" spans="1:14" ht="15" customHeight="1" x14ac:dyDescent="0.35">
      <c r="A14" s="129" t="s">
        <v>472</v>
      </c>
      <c r="B14" s="127" t="s">
        <v>473</v>
      </c>
      <c r="C14" s="127" t="s">
        <v>474</v>
      </c>
      <c r="D14" s="127" t="s">
        <v>475</v>
      </c>
      <c r="E14" s="127" t="s">
        <v>436</v>
      </c>
      <c r="F14" s="127" t="s">
        <v>437</v>
      </c>
      <c r="G14" s="127" t="s">
        <v>414</v>
      </c>
      <c r="H14" s="127">
        <v>3</v>
      </c>
      <c r="I14" s="127" t="s">
        <v>476</v>
      </c>
      <c r="J14" s="127" t="s">
        <v>477</v>
      </c>
      <c r="K14" s="127" t="s">
        <v>478</v>
      </c>
      <c r="L14" s="127" t="s">
        <v>479</v>
      </c>
      <c r="M14" s="127" t="s">
        <v>389</v>
      </c>
      <c r="N14" s="135" t="s">
        <v>480</v>
      </c>
    </row>
    <row r="15" spans="1:14" ht="15" customHeight="1" x14ac:dyDescent="0.35">
      <c r="A15" s="129" t="s">
        <v>481</v>
      </c>
      <c r="B15" s="127" t="s">
        <v>482</v>
      </c>
      <c r="C15" s="127" t="s">
        <v>483</v>
      </c>
      <c r="D15" s="127" t="s">
        <v>484</v>
      </c>
      <c r="E15" s="127" t="s">
        <v>436</v>
      </c>
      <c r="F15" s="127" t="s">
        <v>437</v>
      </c>
      <c r="G15" s="127" t="s">
        <v>385</v>
      </c>
      <c r="H15" s="127">
        <v>2</v>
      </c>
      <c r="I15" s="127" t="s">
        <v>485</v>
      </c>
      <c r="J15" s="127" t="s">
        <v>486</v>
      </c>
      <c r="K15" s="127" t="s">
        <v>487</v>
      </c>
      <c r="L15" s="127" t="s">
        <v>488</v>
      </c>
      <c r="M15" s="127" t="s">
        <v>389</v>
      </c>
      <c r="N15" s="135" t="s">
        <v>489</v>
      </c>
    </row>
    <row r="16" spans="1:14" ht="15" customHeight="1" x14ac:dyDescent="0.35">
      <c r="A16" s="129" t="s">
        <v>490</v>
      </c>
      <c r="B16" s="127" t="s">
        <v>491</v>
      </c>
      <c r="C16" s="127" t="s">
        <v>255</v>
      </c>
      <c r="D16" s="127" t="s">
        <v>492</v>
      </c>
      <c r="E16" s="127" t="s">
        <v>493</v>
      </c>
      <c r="F16" s="127" t="s">
        <v>494</v>
      </c>
      <c r="G16" s="127" t="s">
        <v>495</v>
      </c>
      <c r="H16" s="127">
        <v>2</v>
      </c>
      <c r="I16" s="127" t="s">
        <v>496</v>
      </c>
      <c r="J16" s="127" t="s">
        <v>497</v>
      </c>
      <c r="K16" s="127" t="s">
        <v>498</v>
      </c>
      <c r="L16" s="127" t="s">
        <v>499</v>
      </c>
      <c r="M16" s="127" t="s">
        <v>500</v>
      </c>
      <c r="N16" s="135" t="s">
        <v>501</v>
      </c>
    </row>
    <row r="17" spans="1:14" ht="15" customHeight="1" x14ac:dyDescent="0.35">
      <c r="A17" s="129" t="s">
        <v>503</v>
      </c>
      <c r="B17" s="127" t="s">
        <v>245</v>
      </c>
      <c r="C17" s="127" t="s">
        <v>246</v>
      </c>
      <c r="D17" s="127" t="s">
        <v>504</v>
      </c>
      <c r="E17" s="127" t="s">
        <v>412</v>
      </c>
      <c r="F17" s="127" t="s">
        <v>413</v>
      </c>
      <c r="G17" s="127" t="s">
        <v>414</v>
      </c>
      <c r="H17" s="127">
        <v>3</v>
      </c>
      <c r="I17" s="127" t="s">
        <v>505</v>
      </c>
      <c r="J17" s="127" t="s">
        <v>506</v>
      </c>
      <c r="K17" s="127" t="s">
        <v>507</v>
      </c>
      <c r="L17" s="127" t="s">
        <v>508</v>
      </c>
      <c r="M17" s="127" t="s">
        <v>389</v>
      </c>
      <c r="N17" s="135" t="s">
        <v>509</v>
      </c>
    </row>
    <row r="18" spans="1:14" ht="15" customHeight="1" x14ac:dyDescent="0.35">
      <c r="A18" s="129" t="s">
        <v>510</v>
      </c>
      <c r="B18" s="127" t="s">
        <v>511</v>
      </c>
      <c r="C18" s="127" t="s">
        <v>512</v>
      </c>
      <c r="D18" s="127" t="s">
        <v>513</v>
      </c>
      <c r="E18" s="127" t="s">
        <v>436</v>
      </c>
      <c r="F18" s="127" t="s">
        <v>437</v>
      </c>
      <c r="G18" s="127" t="s">
        <v>385</v>
      </c>
      <c r="H18" s="127">
        <v>2</v>
      </c>
      <c r="I18" s="127" t="s">
        <v>514</v>
      </c>
      <c r="J18" s="127" t="s">
        <v>515</v>
      </c>
      <c r="K18" s="127" t="s">
        <v>516</v>
      </c>
      <c r="L18" s="127" t="s">
        <v>517</v>
      </c>
      <c r="M18" s="127" t="s">
        <v>389</v>
      </c>
      <c r="N18" s="135" t="s">
        <v>518</v>
      </c>
    </row>
    <row r="19" spans="1:14" ht="15" customHeight="1" x14ac:dyDescent="0.35">
      <c r="A19" s="129" t="s">
        <v>519</v>
      </c>
      <c r="B19" s="127" t="s">
        <v>520</v>
      </c>
      <c r="C19" s="127" t="s">
        <v>297</v>
      </c>
      <c r="D19" s="127" t="s">
        <v>521</v>
      </c>
      <c r="E19" s="127" t="s">
        <v>436</v>
      </c>
      <c r="F19" s="127" t="s">
        <v>437</v>
      </c>
      <c r="G19" s="127" t="s">
        <v>384</v>
      </c>
      <c r="H19" s="127">
        <v>1</v>
      </c>
      <c r="I19" s="127" t="s">
        <v>522</v>
      </c>
      <c r="J19" s="127" t="s">
        <v>523</v>
      </c>
      <c r="K19" s="127" t="s">
        <v>524</v>
      </c>
      <c r="L19" s="127" t="s">
        <v>389</v>
      </c>
      <c r="M19" s="127" t="s">
        <v>389</v>
      </c>
      <c r="N19" s="136" t="s">
        <v>525</v>
      </c>
    </row>
    <row r="20" spans="1:14" ht="15" customHeight="1" x14ac:dyDescent="0.35">
      <c r="A20" s="129" t="s">
        <v>526</v>
      </c>
      <c r="B20" s="127" t="s">
        <v>527</v>
      </c>
      <c r="C20" s="127" t="s">
        <v>250</v>
      </c>
      <c r="D20" s="127" t="s">
        <v>528</v>
      </c>
      <c r="E20" s="127" t="s">
        <v>383</v>
      </c>
      <c r="F20" s="127" t="s">
        <v>384</v>
      </c>
      <c r="G20" s="127" t="s">
        <v>385</v>
      </c>
      <c r="H20" s="127">
        <v>1</v>
      </c>
      <c r="I20" s="127" t="s">
        <v>1541</v>
      </c>
      <c r="J20" s="127" t="s">
        <v>389</v>
      </c>
      <c r="K20" s="127">
        <v>3185683239</v>
      </c>
      <c r="L20" s="127">
        <v>3015356852</v>
      </c>
      <c r="M20" s="127" t="s">
        <v>389</v>
      </c>
      <c r="N20" s="136" t="s">
        <v>1469</v>
      </c>
    </row>
    <row r="21" spans="1:14" ht="15" customHeight="1" x14ac:dyDescent="0.35">
      <c r="A21" s="129" t="s">
        <v>529</v>
      </c>
      <c r="B21" s="127" t="s">
        <v>530</v>
      </c>
      <c r="C21" s="127" t="s">
        <v>450</v>
      </c>
      <c r="D21" s="127" t="s">
        <v>531</v>
      </c>
      <c r="E21" s="127" t="s">
        <v>465</v>
      </c>
      <c r="F21" s="127" t="s">
        <v>466</v>
      </c>
      <c r="G21" s="127" t="s">
        <v>493</v>
      </c>
      <c r="H21" s="127">
        <v>2</v>
      </c>
      <c r="I21" s="127" t="s">
        <v>1550</v>
      </c>
      <c r="J21" s="127">
        <v>7</v>
      </c>
      <c r="K21" s="127" t="s">
        <v>532</v>
      </c>
      <c r="L21" s="127" t="s">
        <v>389</v>
      </c>
      <c r="M21" s="127" t="s">
        <v>389</v>
      </c>
      <c r="N21" s="136" t="s">
        <v>533</v>
      </c>
    </row>
    <row r="22" spans="1:14" ht="15" customHeight="1" x14ac:dyDescent="0.35">
      <c r="A22" s="129" t="s">
        <v>534</v>
      </c>
      <c r="B22" s="127" t="s">
        <v>535</v>
      </c>
      <c r="C22" s="127" t="s">
        <v>250</v>
      </c>
      <c r="D22" s="127" t="s">
        <v>536</v>
      </c>
      <c r="E22" s="127" t="s">
        <v>466</v>
      </c>
      <c r="F22" s="127" t="s">
        <v>493</v>
      </c>
      <c r="G22" s="127" t="s">
        <v>495</v>
      </c>
      <c r="H22" s="127">
        <v>2</v>
      </c>
      <c r="I22" s="127" t="s">
        <v>1551</v>
      </c>
      <c r="J22" s="127" t="s">
        <v>537</v>
      </c>
      <c r="K22" s="127" t="s">
        <v>538</v>
      </c>
      <c r="L22" s="127" t="s">
        <v>539</v>
      </c>
      <c r="M22" s="127" t="s">
        <v>389</v>
      </c>
      <c r="N22" s="135" t="s">
        <v>540</v>
      </c>
    </row>
    <row r="23" spans="1:14" ht="15" customHeight="1" x14ac:dyDescent="0.35">
      <c r="A23" s="129" t="s">
        <v>541</v>
      </c>
      <c r="B23" s="127" t="s">
        <v>542</v>
      </c>
      <c r="C23" s="127" t="s">
        <v>543</v>
      </c>
      <c r="D23" s="127" t="s">
        <v>544</v>
      </c>
      <c r="E23" s="127" t="s">
        <v>412</v>
      </c>
      <c r="F23" s="127" t="s">
        <v>413</v>
      </c>
      <c r="G23" s="127" t="s">
        <v>545</v>
      </c>
      <c r="H23" s="127">
        <v>2</v>
      </c>
      <c r="I23" s="127" t="s">
        <v>546</v>
      </c>
      <c r="J23" s="127" t="s">
        <v>547</v>
      </c>
      <c r="K23" s="127" t="s">
        <v>548</v>
      </c>
      <c r="L23" s="127" t="s">
        <v>389</v>
      </c>
      <c r="M23" s="127" t="s">
        <v>389</v>
      </c>
      <c r="N23" s="135" t="s">
        <v>549</v>
      </c>
    </row>
    <row r="24" spans="1:14" ht="15" customHeight="1" x14ac:dyDescent="0.35">
      <c r="A24" s="129" t="s">
        <v>550</v>
      </c>
      <c r="B24" s="127" t="s">
        <v>551</v>
      </c>
      <c r="C24" s="127" t="s">
        <v>250</v>
      </c>
      <c r="D24" s="127" t="s">
        <v>552</v>
      </c>
      <c r="E24" s="127" t="s">
        <v>383</v>
      </c>
      <c r="F24" s="127" t="s">
        <v>384</v>
      </c>
      <c r="G24" s="127" t="s">
        <v>385</v>
      </c>
      <c r="H24" s="127">
        <v>2</v>
      </c>
      <c r="I24" s="127" t="s">
        <v>553</v>
      </c>
      <c r="J24" s="127" t="s">
        <v>389</v>
      </c>
      <c r="K24" s="127" t="s">
        <v>554</v>
      </c>
      <c r="L24" s="127">
        <v>3208712571</v>
      </c>
      <c r="M24" s="127" t="s">
        <v>389</v>
      </c>
      <c r="N24" s="135" t="s">
        <v>555</v>
      </c>
    </row>
    <row r="25" spans="1:14" ht="15" customHeight="1" x14ac:dyDescent="0.35">
      <c r="A25" s="129" t="s">
        <v>556</v>
      </c>
      <c r="B25" s="127" t="s">
        <v>557</v>
      </c>
      <c r="C25" s="127" t="s">
        <v>250</v>
      </c>
      <c r="D25" s="127" t="s">
        <v>558</v>
      </c>
      <c r="E25" s="127" t="s">
        <v>466</v>
      </c>
      <c r="F25" s="127" t="s">
        <v>493</v>
      </c>
      <c r="G25" s="127" t="s">
        <v>559</v>
      </c>
      <c r="H25" s="127">
        <v>3</v>
      </c>
      <c r="I25" s="127" t="s">
        <v>560</v>
      </c>
      <c r="J25" s="127" t="s">
        <v>389</v>
      </c>
      <c r="K25" s="127">
        <v>3115107741</v>
      </c>
      <c r="L25" s="127" t="s">
        <v>389</v>
      </c>
      <c r="M25" s="127" t="s">
        <v>389</v>
      </c>
      <c r="N25" s="135" t="s">
        <v>561</v>
      </c>
    </row>
    <row r="26" spans="1:14" ht="15" customHeight="1" x14ac:dyDescent="0.35">
      <c r="A26" s="129" t="s">
        <v>562</v>
      </c>
      <c r="B26" s="127" t="s">
        <v>563</v>
      </c>
      <c r="C26" s="127" t="s">
        <v>564</v>
      </c>
      <c r="D26" s="127" t="s">
        <v>565</v>
      </c>
      <c r="E26" s="127" t="s">
        <v>566</v>
      </c>
      <c r="F26" s="127" t="s">
        <v>413</v>
      </c>
      <c r="G26" s="127" t="s">
        <v>567</v>
      </c>
      <c r="H26" s="127">
        <v>3</v>
      </c>
      <c r="I26" s="127" t="s">
        <v>568</v>
      </c>
      <c r="J26" s="127" t="s">
        <v>389</v>
      </c>
      <c r="K26" s="127">
        <v>3133540778</v>
      </c>
      <c r="L26" s="127" t="s">
        <v>389</v>
      </c>
      <c r="M26" s="127" t="s">
        <v>389</v>
      </c>
      <c r="N26" s="135" t="s">
        <v>569</v>
      </c>
    </row>
    <row r="27" spans="1:14" ht="15" customHeight="1" x14ac:dyDescent="0.35">
      <c r="A27" s="129" t="s">
        <v>571</v>
      </c>
      <c r="B27" s="127" t="s">
        <v>572</v>
      </c>
      <c r="C27" s="127" t="s">
        <v>250</v>
      </c>
      <c r="D27" s="127" t="s">
        <v>573</v>
      </c>
      <c r="E27" s="127" t="s">
        <v>413</v>
      </c>
      <c r="F27" s="127" t="s">
        <v>452</v>
      </c>
      <c r="G27" s="127" t="s">
        <v>574</v>
      </c>
      <c r="H27" s="127">
        <v>3</v>
      </c>
      <c r="I27" s="127" t="s">
        <v>575</v>
      </c>
      <c r="J27" s="127" t="s">
        <v>389</v>
      </c>
      <c r="K27" s="127">
        <v>3123742829</v>
      </c>
      <c r="L27" s="127" t="s">
        <v>389</v>
      </c>
      <c r="M27" s="127" t="s">
        <v>389</v>
      </c>
      <c r="N27" s="135" t="s">
        <v>576</v>
      </c>
    </row>
    <row r="28" spans="1:14" ht="15" customHeight="1" x14ac:dyDescent="0.35">
      <c r="A28" s="129" t="s">
        <v>577</v>
      </c>
      <c r="B28" s="127" t="s">
        <v>578</v>
      </c>
      <c r="C28" s="127" t="s">
        <v>579</v>
      </c>
      <c r="D28" s="127" t="s">
        <v>580</v>
      </c>
      <c r="E28" s="127" t="s">
        <v>413</v>
      </c>
      <c r="F28" s="127" t="s">
        <v>452</v>
      </c>
      <c r="G28" s="127" t="s">
        <v>574</v>
      </c>
      <c r="H28" s="127">
        <v>3</v>
      </c>
      <c r="I28" s="127" t="s">
        <v>581</v>
      </c>
      <c r="J28" s="127" t="s">
        <v>389</v>
      </c>
      <c r="K28" s="128">
        <v>3205695501</v>
      </c>
      <c r="L28" s="127" t="s">
        <v>582</v>
      </c>
      <c r="M28" s="127" t="s">
        <v>389</v>
      </c>
      <c r="N28" s="135" t="s">
        <v>583</v>
      </c>
    </row>
    <row r="29" spans="1:14" ht="15" customHeight="1" x14ac:dyDescent="0.35">
      <c r="A29" s="129" t="s">
        <v>584</v>
      </c>
      <c r="B29" s="127" t="s">
        <v>585</v>
      </c>
      <c r="C29" s="127" t="s">
        <v>502</v>
      </c>
      <c r="D29" s="127" t="s">
        <v>586</v>
      </c>
      <c r="E29" s="127" t="s">
        <v>587</v>
      </c>
      <c r="F29" s="127" t="s">
        <v>413</v>
      </c>
      <c r="G29" s="127" t="s">
        <v>452</v>
      </c>
      <c r="H29" s="127">
        <v>1</v>
      </c>
      <c r="I29" s="127" t="s">
        <v>1539</v>
      </c>
      <c r="J29" s="127" t="s">
        <v>389</v>
      </c>
      <c r="K29" s="127">
        <v>3123787200</v>
      </c>
      <c r="L29" s="127" t="s">
        <v>389</v>
      </c>
      <c r="M29" s="127" t="s">
        <v>389</v>
      </c>
      <c r="N29" s="135" t="s">
        <v>1540</v>
      </c>
    </row>
    <row r="30" spans="1:14" ht="15" customHeight="1" x14ac:dyDescent="0.35">
      <c r="A30" s="129" t="s">
        <v>588</v>
      </c>
      <c r="B30" s="127" t="s">
        <v>589</v>
      </c>
      <c r="C30" s="127" t="s">
        <v>512</v>
      </c>
      <c r="D30" s="127" t="s">
        <v>590</v>
      </c>
      <c r="E30" s="127" t="s">
        <v>436</v>
      </c>
      <c r="F30" s="127" t="s">
        <v>437</v>
      </c>
      <c r="G30" s="127" t="s">
        <v>384</v>
      </c>
      <c r="H30" s="127">
        <v>2</v>
      </c>
      <c r="I30" s="127" t="s">
        <v>591</v>
      </c>
      <c r="J30" s="127" t="s">
        <v>389</v>
      </c>
      <c r="K30" s="127">
        <v>3113230374</v>
      </c>
      <c r="L30" s="127" t="s">
        <v>389</v>
      </c>
      <c r="M30" s="127" t="s">
        <v>389</v>
      </c>
      <c r="N30" s="135" t="s">
        <v>592</v>
      </c>
    </row>
    <row r="31" spans="1:14" ht="15" customHeight="1" x14ac:dyDescent="0.35">
      <c r="A31" s="129" t="s">
        <v>1403</v>
      </c>
      <c r="B31" s="127" t="s">
        <v>966</v>
      </c>
      <c r="C31" s="127" t="s">
        <v>427</v>
      </c>
      <c r="D31" s="127" t="s">
        <v>1404</v>
      </c>
      <c r="E31" s="127" t="s">
        <v>437</v>
      </c>
      <c r="F31" s="127" t="s">
        <v>384</v>
      </c>
      <c r="G31" s="127" t="s">
        <v>1405</v>
      </c>
      <c r="H31" s="127">
        <v>1</v>
      </c>
      <c r="I31" s="127" t="s">
        <v>1406</v>
      </c>
      <c r="J31" s="127" t="s">
        <v>389</v>
      </c>
      <c r="K31" s="127">
        <v>3233670295</v>
      </c>
      <c r="L31" s="127" t="s">
        <v>389</v>
      </c>
      <c r="M31" s="127" t="s">
        <v>389</v>
      </c>
      <c r="N31" s="135" t="s">
        <v>1407</v>
      </c>
    </row>
    <row r="32" spans="1:14" ht="15" customHeight="1" x14ac:dyDescent="0.35">
      <c r="A32" s="129" t="s">
        <v>1482</v>
      </c>
      <c r="B32" s="127" t="s">
        <v>1475</v>
      </c>
      <c r="C32" s="127" t="s">
        <v>250</v>
      </c>
      <c r="D32" s="127" t="s">
        <v>1476</v>
      </c>
      <c r="E32" s="127" t="s">
        <v>437</v>
      </c>
      <c r="F32" s="127" t="s">
        <v>384</v>
      </c>
      <c r="G32" s="127" t="s">
        <v>394</v>
      </c>
      <c r="H32" s="127">
        <v>2</v>
      </c>
      <c r="I32" s="127" t="s">
        <v>1477</v>
      </c>
      <c r="J32" s="127">
        <v>6076061429</v>
      </c>
      <c r="K32" s="127">
        <v>3209656871</v>
      </c>
      <c r="L32" s="127" t="s">
        <v>389</v>
      </c>
      <c r="M32" s="127" t="s">
        <v>389</v>
      </c>
      <c r="N32" s="135" t="s">
        <v>1483</v>
      </c>
    </row>
    <row r="33" spans="1:14" ht="15" customHeight="1" x14ac:dyDescent="0.35">
      <c r="A33" s="129" t="s">
        <v>594</v>
      </c>
      <c r="B33" s="127" t="s">
        <v>595</v>
      </c>
      <c r="C33" s="127" t="s">
        <v>512</v>
      </c>
      <c r="D33" s="127" t="s">
        <v>1560</v>
      </c>
      <c r="E33" s="127" t="s">
        <v>389</v>
      </c>
      <c r="F33" s="127" t="s">
        <v>1171</v>
      </c>
      <c r="G33" s="127" t="s">
        <v>1171</v>
      </c>
      <c r="H33" s="127">
        <v>1</v>
      </c>
      <c r="I33" s="127" t="s">
        <v>596</v>
      </c>
      <c r="J33" s="127" t="s">
        <v>389</v>
      </c>
      <c r="K33" s="127">
        <v>3104615640</v>
      </c>
      <c r="L33" s="127" t="s">
        <v>389</v>
      </c>
      <c r="M33" s="127" t="s">
        <v>389</v>
      </c>
      <c r="N33" s="135" t="s">
        <v>597</v>
      </c>
    </row>
    <row r="34" spans="1:14" ht="15" customHeight="1" x14ac:dyDescent="0.35">
      <c r="A34" s="129" t="s">
        <v>598</v>
      </c>
      <c r="B34" s="127" t="s">
        <v>599</v>
      </c>
      <c r="C34" s="127" t="s">
        <v>600</v>
      </c>
      <c r="D34" s="127" t="s">
        <v>601</v>
      </c>
      <c r="E34" s="127" t="s">
        <v>412</v>
      </c>
      <c r="F34" s="127" t="s">
        <v>413</v>
      </c>
      <c r="G34" s="127" t="s">
        <v>452</v>
      </c>
      <c r="H34" s="127">
        <v>1</v>
      </c>
      <c r="I34" s="127" t="s">
        <v>602</v>
      </c>
      <c r="J34" s="127" t="s">
        <v>389</v>
      </c>
      <c r="K34" s="127">
        <v>3013712347</v>
      </c>
      <c r="L34" s="127" t="s">
        <v>389</v>
      </c>
      <c r="M34" s="127" t="s">
        <v>389</v>
      </c>
      <c r="N34" s="135" t="s">
        <v>603</v>
      </c>
    </row>
    <row r="35" spans="1:14" ht="15" customHeight="1" x14ac:dyDescent="0.35">
      <c r="A35" s="129" t="s">
        <v>604</v>
      </c>
      <c r="B35" s="127" t="s">
        <v>605</v>
      </c>
      <c r="C35" s="127" t="s">
        <v>606</v>
      </c>
      <c r="D35" s="127" t="s">
        <v>607</v>
      </c>
      <c r="E35" s="127" t="s">
        <v>412</v>
      </c>
      <c r="F35" s="127" t="s">
        <v>413</v>
      </c>
      <c r="G35" s="127" t="s">
        <v>452</v>
      </c>
      <c r="H35" s="127">
        <v>1</v>
      </c>
      <c r="I35" s="127" t="s">
        <v>608</v>
      </c>
      <c r="J35" s="127" t="s">
        <v>389</v>
      </c>
      <c r="K35" s="127">
        <v>3148645689</v>
      </c>
      <c r="L35" s="127" t="s">
        <v>389</v>
      </c>
      <c r="M35" s="127" t="s">
        <v>389</v>
      </c>
      <c r="N35" s="135" t="s">
        <v>609</v>
      </c>
    </row>
    <row r="36" spans="1:14" ht="15" customHeight="1" x14ac:dyDescent="0.35">
      <c r="A36" s="129" t="s">
        <v>610</v>
      </c>
      <c r="B36" s="127" t="s">
        <v>611</v>
      </c>
      <c r="C36" s="127" t="s">
        <v>606</v>
      </c>
      <c r="D36" s="127" t="s">
        <v>612</v>
      </c>
      <c r="E36" s="127" t="s">
        <v>465</v>
      </c>
      <c r="F36" s="127" t="s">
        <v>466</v>
      </c>
      <c r="G36" s="127" t="s">
        <v>493</v>
      </c>
      <c r="H36" s="127">
        <v>1</v>
      </c>
      <c r="I36" s="127" t="s">
        <v>1491</v>
      </c>
      <c r="J36" s="127" t="s">
        <v>389</v>
      </c>
      <c r="K36" s="127">
        <v>3148613506</v>
      </c>
      <c r="L36" s="127" t="s">
        <v>389</v>
      </c>
      <c r="M36" s="127" t="s">
        <v>389</v>
      </c>
      <c r="N36" s="135" t="s">
        <v>603</v>
      </c>
    </row>
    <row r="37" spans="1:14" ht="15" customHeight="1" x14ac:dyDescent="0.35">
      <c r="A37" s="129" t="s">
        <v>613</v>
      </c>
      <c r="B37" s="127" t="s">
        <v>595</v>
      </c>
      <c r="C37" s="127" t="s">
        <v>512</v>
      </c>
      <c r="D37" s="127" t="s">
        <v>614</v>
      </c>
      <c r="E37" s="127" t="s">
        <v>383</v>
      </c>
      <c r="F37" s="127" t="s">
        <v>384</v>
      </c>
      <c r="G37" s="127" t="s">
        <v>385</v>
      </c>
      <c r="H37" s="127">
        <v>1</v>
      </c>
      <c r="I37" s="127" t="s">
        <v>615</v>
      </c>
      <c r="J37" s="127" t="s">
        <v>389</v>
      </c>
      <c r="K37" s="127">
        <v>3174363685</v>
      </c>
      <c r="L37" s="127" t="s">
        <v>389</v>
      </c>
      <c r="M37" s="127" t="s">
        <v>389</v>
      </c>
      <c r="N37" s="135" t="s">
        <v>603</v>
      </c>
    </row>
    <row r="38" spans="1:14" ht="15" customHeight="1" x14ac:dyDescent="0.35">
      <c r="A38" s="129" t="s">
        <v>616</v>
      </c>
      <c r="B38" s="127" t="s">
        <v>599</v>
      </c>
      <c r="C38" s="127" t="s">
        <v>600</v>
      </c>
      <c r="D38" s="127" t="s">
        <v>617</v>
      </c>
      <c r="E38" s="127" t="s">
        <v>412</v>
      </c>
      <c r="F38" s="127" t="s">
        <v>413</v>
      </c>
      <c r="G38" s="127" t="s">
        <v>452</v>
      </c>
      <c r="H38" s="127">
        <v>1</v>
      </c>
      <c r="I38" s="127" t="s">
        <v>618</v>
      </c>
      <c r="J38" s="127" t="s">
        <v>389</v>
      </c>
      <c r="K38" s="127">
        <v>3122868990</v>
      </c>
      <c r="L38" s="127" t="s">
        <v>389</v>
      </c>
      <c r="M38" s="127" t="s">
        <v>389</v>
      </c>
      <c r="N38" s="135" t="s">
        <v>603</v>
      </c>
    </row>
    <row r="39" spans="1:14" ht="15" customHeight="1" x14ac:dyDescent="0.35">
      <c r="A39" s="129" t="s">
        <v>619</v>
      </c>
      <c r="B39" s="127" t="s">
        <v>605</v>
      </c>
      <c r="C39" s="127" t="s">
        <v>606</v>
      </c>
      <c r="D39" s="127" t="s">
        <v>620</v>
      </c>
      <c r="E39" s="127" t="s">
        <v>412</v>
      </c>
      <c r="F39" s="127" t="s">
        <v>413</v>
      </c>
      <c r="G39" s="127" t="s">
        <v>452</v>
      </c>
      <c r="H39" s="127">
        <v>1</v>
      </c>
      <c r="I39" s="127" t="s">
        <v>621</v>
      </c>
      <c r="J39" s="127" t="s">
        <v>389</v>
      </c>
      <c r="K39" s="127">
        <v>3175487983</v>
      </c>
      <c r="L39" s="127" t="s">
        <v>389</v>
      </c>
      <c r="M39" s="127" t="s">
        <v>389</v>
      </c>
      <c r="N39" s="135" t="s">
        <v>597</v>
      </c>
    </row>
    <row r="40" spans="1:14" ht="15" customHeight="1" x14ac:dyDescent="0.35">
      <c r="A40" s="129" t="s">
        <v>622</v>
      </c>
      <c r="B40" s="127" t="s">
        <v>623</v>
      </c>
      <c r="C40" s="127" t="s">
        <v>255</v>
      </c>
      <c r="D40" s="127" t="s">
        <v>624</v>
      </c>
      <c r="E40" s="127" t="s">
        <v>383</v>
      </c>
      <c r="F40" s="127" t="s">
        <v>384</v>
      </c>
      <c r="G40" s="127" t="s">
        <v>385</v>
      </c>
      <c r="H40" s="127">
        <v>1</v>
      </c>
      <c r="I40" s="127" t="s">
        <v>625</v>
      </c>
      <c r="J40" s="127" t="s">
        <v>389</v>
      </c>
      <c r="K40" s="127">
        <v>3164705554</v>
      </c>
      <c r="L40" s="127" t="s">
        <v>389</v>
      </c>
      <c r="M40" s="127" t="s">
        <v>389</v>
      </c>
      <c r="N40" s="135" t="s">
        <v>603</v>
      </c>
    </row>
    <row r="41" spans="1:14" ht="15" customHeight="1" x14ac:dyDescent="0.35">
      <c r="A41" s="129">
        <v>909</v>
      </c>
      <c r="B41" s="127" t="s">
        <v>626</v>
      </c>
      <c r="C41" s="127" t="s">
        <v>246</v>
      </c>
      <c r="D41" s="127" t="s">
        <v>627</v>
      </c>
      <c r="E41" s="127" t="s">
        <v>587</v>
      </c>
      <c r="F41" s="127" t="s">
        <v>413</v>
      </c>
      <c r="G41" s="127" t="s">
        <v>567</v>
      </c>
      <c r="H41" s="127">
        <v>5</v>
      </c>
      <c r="I41" s="127" t="s">
        <v>628</v>
      </c>
      <c r="J41" s="127" t="s">
        <v>389</v>
      </c>
      <c r="K41" s="127">
        <v>3123003852</v>
      </c>
      <c r="L41" s="127" t="s">
        <v>389</v>
      </c>
      <c r="M41" s="127" t="s">
        <v>389</v>
      </c>
      <c r="N41" s="135" t="s">
        <v>629</v>
      </c>
    </row>
    <row r="42" spans="1:14" ht="15" customHeight="1" x14ac:dyDescent="0.35">
      <c r="A42" s="129">
        <v>911</v>
      </c>
      <c r="B42" s="127" t="s">
        <v>1408</v>
      </c>
      <c r="C42" s="127" t="s">
        <v>1409</v>
      </c>
      <c r="D42" s="127" t="s">
        <v>1410</v>
      </c>
      <c r="E42" s="127" t="s">
        <v>465</v>
      </c>
      <c r="F42" s="127" t="s">
        <v>466</v>
      </c>
      <c r="G42" s="127" t="s">
        <v>467</v>
      </c>
      <c r="H42" s="127">
        <v>2</v>
      </c>
      <c r="I42" s="127" t="s">
        <v>1411</v>
      </c>
      <c r="J42" s="127" t="s">
        <v>389</v>
      </c>
      <c r="K42" s="127">
        <v>3014438876</v>
      </c>
      <c r="L42" s="127" t="s">
        <v>389</v>
      </c>
      <c r="M42" s="127" t="s">
        <v>389</v>
      </c>
      <c r="N42" s="135" t="s">
        <v>1412</v>
      </c>
    </row>
    <row r="43" spans="1:14" ht="15" customHeight="1" x14ac:dyDescent="0.35">
      <c r="A43" s="129">
        <v>913</v>
      </c>
      <c r="B43" s="127" t="s">
        <v>623</v>
      </c>
      <c r="C43" s="127" t="s">
        <v>255</v>
      </c>
      <c r="D43" s="127" t="s">
        <v>1463</v>
      </c>
      <c r="E43" s="127" t="s">
        <v>383</v>
      </c>
      <c r="F43" s="127" t="s">
        <v>384</v>
      </c>
      <c r="G43" s="127" t="s">
        <v>385</v>
      </c>
      <c r="H43" s="127">
        <v>1</v>
      </c>
      <c r="I43" s="127" t="s">
        <v>1464</v>
      </c>
      <c r="J43" s="127" t="s">
        <v>389</v>
      </c>
      <c r="K43" s="127">
        <v>3206933834</v>
      </c>
      <c r="L43" s="127" t="s">
        <v>389</v>
      </c>
      <c r="M43" s="127" t="s">
        <v>389</v>
      </c>
      <c r="N43" s="135" t="s">
        <v>1465</v>
      </c>
    </row>
    <row r="44" spans="1:14" ht="15" customHeight="1" x14ac:dyDescent="0.35">
      <c r="A44" s="129" t="s">
        <v>1487</v>
      </c>
      <c r="B44" s="127" t="s">
        <v>1430</v>
      </c>
      <c r="C44" s="127" t="s">
        <v>512</v>
      </c>
      <c r="D44" s="127" t="s">
        <v>1489</v>
      </c>
      <c r="E44" s="127" t="s">
        <v>389</v>
      </c>
      <c r="F44" s="127" t="s">
        <v>1171</v>
      </c>
      <c r="G44" s="127" t="s">
        <v>1171</v>
      </c>
      <c r="H44" s="127">
        <v>2</v>
      </c>
      <c r="I44" s="127" t="s">
        <v>1488</v>
      </c>
      <c r="J44" s="127" t="s">
        <v>389</v>
      </c>
      <c r="K44" s="127">
        <v>3167571325</v>
      </c>
      <c r="L44" s="127" t="s">
        <v>389</v>
      </c>
      <c r="M44" s="127" t="s">
        <v>389</v>
      </c>
      <c r="N44" s="135" t="s">
        <v>1490</v>
      </c>
    </row>
    <row r="45" spans="1:14" ht="15" customHeight="1" x14ac:dyDescent="0.35">
      <c r="A45" s="129">
        <v>917</v>
      </c>
      <c r="B45" s="127" t="s">
        <v>1144</v>
      </c>
      <c r="C45" s="127" t="s">
        <v>246</v>
      </c>
      <c r="D45" s="127" t="s">
        <v>1542</v>
      </c>
      <c r="E45" s="127" t="s">
        <v>383</v>
      </c>
      <c r="F45" s="127" t="s">
        <v>384</v>
      </c>
      <c r="G45" s="127" t="s">
        <v>1543</v>
      </c>
      <c r="H45" s="127">
        <v>5</v>
      </c>
      <c r="I45" s="127" t="s">
        <v>1544</v>
      </c>
      <c r="J45" s="127" t="s">
        <v>389</v>
      </c>
      <c r="K45" s="127">
        <v>3112267933</v>
      </c>
      <c r="L45" s="127" t="s">
        <v>389</v>
      </c>
      <c r="M45" s="127" t="s">
        <v>389</v>
      </c>
      <c r="N45" s="135" t="s">
        <v>1490</v>
      </c>
    </row>
    <row r="1267" spans="4:4" ht="15" customHeight="1" x14ac:dyDescent="0.35">
      <c r="D1267" s="130">
        <v>41009</v>
      </c>
    </row>
    <row r="1268" spans="4:4" ht="15" customHeight="1" x14ac:dyDescent="0.35">
      <c r="D1268" s="130">
        <v>41009</v>
      </c>
    </row>
    <row r="1269" spans="4:4" ht="15" customHeight="1" x14ac:dyDescent="0.35">
      <c r="D1269" s="130">
        <v>41009</v>
      </c>
    </row>
    <row r="1270" spans="4:4" ht="15" customHeight="1" x14ac:dyDescent="0.35">
      <c r="D1270" s="130">
        <v>41009</v>
      </c>
    </row>
    <row r="1271" spans="4:4" ht="15" customHeight="1" x14ac:dyDescent="0.35">
      <c r="D1271" s="130">
        <v>41009</v>
      </c>
    </row>
    <row r="1272" spans="4:4" ht="15" customHeight="1" x14ac:dyDescent="0.35">
      <c r="D1272" s="130">
        <v>41009</v>
      </c>
    </row>
    <row r="1273" spans="4:4" ht="15" customHeight="1" x14ac:dyDescent="0.35">
      <c r="D1273" s="130">
        <v>41009</v>
      </c>
    </row>
    <row r="1274" spans="4:4" ht="15" customHeight="1" x14ac:dyDescent="0.35">
      <c r="D1274" s="130">
        <v>41009</v>
      </c>
    </row>
    <row r="1275" spans="4:4" ht="15" customHeight="1" x14ac:dyDescent="0.35">
      <c r="D1275" s="130">
        <v>41009</v>
      </c>
    </row>
    <row r="1276" spans="4:4" ht="15" customHeight="1" x14ac:dyDescent="0.35">
      <c r="D1276" s="130">
        <v>41009</v>
      </c>
    </row>
    <row r="1277" spans="4:4" ht="15" customHeight="1" x14ac:dyDescent="0.35">
      <c r="D1277" s="130">
        <v>41009</v>
      </c>
    </row>
    <row r="1278" spans="4:4" ht="15" customHeight="1" x14ac:dyDescent="0.35">
      <c r="D1278" s="130">
        <v>41009</v>
      </c>
    </row>
    <row r="1279" spans="4:4" ht="15" customHeight="1" x14ac:dyDescent="0.35">
      <c r="D1279" s="130">
        <v>41009</v>
      </c>
    </row>
    <row r="1280" spans="4:4" ht="15" customHeight="1" x14ac:dyDescent="0.35">
      <c r="D1280" s="130">
        <v>41009</v>
      </c>
    </row>
    <row r="1281" spans="4:4" ht="15" customHeight="1" x14ac:dyDescent="0.35">
      <c r="D1281" s="130">
        <v>41009</v>
      </c>
    </row>
    <row r="1282" spans="4:4" ht="15" customHeight="1" x14ac:dyDescent="0.35">
      <c r="D1282" s="130">
        <v>41009</v>
      </c>
    </row>
    <row r="1283" spans="4:4" ht="15" customHeight="1" x14ac:dyDescent="0.35">
      <c r="D1283" s="130">
        <v>41009</v>
      </c>
    </row>
    <row r="1284" spans="4:4" ht="15" customHeight="1" x14ac:dyDescent="0.35">
      <c r="D1284" s="130">
        <v>41009</v>
      </c>
    </row>
    <row r="1285" spans="4:4" ht="15" customHeight="1" x14ac:dyDescent="0.35">
      <c r="D1285" s="130">
        <v>41009</v>
      </c>
    </row>
    <row r="1286" spans="4:4" ht="15" customHeight="1" x14ac:dyDescent="0.35">
      <c r="D1286" s="130">
        <v>41009</v>
      </c>
    </row>
    <row r="1287" spans="4:4" ht="15" customHeight="1" x14ac:dyDescent="0.35">
      <c r="D1287" s="130">
        <v>41009</v>
      </c>
    </row>
    <row r="1288" spans="4:4" ht="15" customHeight="1" x14ac:dyDescent="0.35">
      <c r="D1288" s="130">
        <v>41009</v>
      </c>
    </row>
    <row r="1289" spans="4:4" ht="15" customHeight="1" x14ac:dyDescent="0.35">
      <c r="D1289" s="130">
        <v>41009</v>
      </c>
    </row>
    <row r="1290" spans="4:4" ht="15" customHeight="1" x14ac:dyDescent="0.35">
      <c r="D1290" s="130">
        <v>41009</v>
      </c>
    </row>
    <row r="1291" spans="4:4" ht="15" customHeight="1" x14ac:dyDescent="0.35">
      <c r="D1291" s="130">
        <v>41009</v>
      </c>
    </row>
    <row r="1292" spans="4:4" ht="15" customHeight="1" x14ac:dyDescent="0.35">
      <c r="D1292" s="130">
        <v>41009</v>
      </c>
    </row>
    <row r="1293" spans="4:4" ht="15" customHeight="1" x14ac:dyDescent="0.35">
      <c r="D1293" s="130">
        <v>41009</v>
      </c>
    </row>
    <row r="1294" spans="4:4" ht="15" customHeight="1" x14ac:dyDescent="0.35">
      <c r="D1294" s="130">
        <v>41009</v>
      </c>
    </row>
    <row r="1295" spans="4:4" ht="15" customHeight="1" x14ac:dyDescent="0.35">
      <c r="D1295" s="130">
        <v>41009</v>
      </c>
    </row>
    <row r="1296" spans="4:4" ht="15" customHeight="1" x14ac:dyDescent="0.35">
      <c r="D1296" s="130">
        <v>41009</v>
      </c>
    </row>
    <row r="1297" spans="4:4" ht="15" customHeight="1" x14ac:dyDescent="0.35">
      <c r="D1297" s="130">
        <v>41009</v>
      </c>
    </row>
    <row r="1298" spans="4:4" ht="15" customHeight="1" x14ac:dyDescent="0.35">
      <c r="D1298" s="130">
        <v>41009</v>
      </c>
    </row>
    <row r="1299" spans="4:4" ht="15" customHeight="1" x14ac:dyDescent="0.35">
      <c r="D1299" s="130">
        <v>41009</v>
      </c>
    </row>
    <row r="1300" spans="4:4" ht="15" customHeight="1" x14ac:dyDescent="0.35">
      <c r="D1300" s="130">
        <v>41009</v>
      </c>
    </row>
    <row r="1301" spans="4:4" ht="15" customHeight="1" x14ac:dyDescent="0.35">
      <c r="D1301" s="130">
        <v>41009</v>
      </c>
    </row>
    <row r="1302" spans="4:4" ht="15" customHeight="1" x14ac:dyDescent="0.35">
      <c r="D1302" s="130">
        <v>41009</v>
      </c>
    </row>
    <row r="1303" spans="4:4" ht="15" customHeight="1" x14ac:dyDescent="0.35">
      <c r="D1303" s="130">
        <v>41009</v>
      </c>
    </row>
    <row r="1304" spans="4:4" ht="15" customHeight="1" x14ac:dyDescent="0.35">
      <c r="D1304" s="130">
        <v>41009</v>
      </c>
    </row>
    <row r="1305" spans="4:4" ht="15" customHeight="1" x14ac:dyDescent="0.35">
      <c r="D1305" s="130">
        <v>41009</v>
      </c>
    </row>
    <row r="1306" spans="4:4" ht="15" customHeight="1" x14ac:dyDescent="0.35">
      <c r="D1306" s="130">
        <v>41009</v>
      </c>
    </row>
    <row r="1307" spans="4:4" ht="15" customHeight="1" x14ac:dyDescent="0.35">
      <c r="D1307" s="130">
        <v>41009</v>
      </c>
    </row>
    <row r="1308" spans="4:4" ht="15" customHeight="1" x14ac:dyDescent="0.35">
      <c r="D1308" s="130">
        <v>41009</v>
      </c>
    </row>
    <row r="1309" spans="4:4" ht="15" customHeight="1" x14ac:dyDescent="0.35">
      <c r="D1309" s="130">
        <v>41009</v>
      </c>
    </row>
    <row r="1310" spans="4:4" ht="15" customHeight="1" x14ac:dyDescent="0.35">
      <c r="D1310" s="130">
        <v>41009</v>
      </c>
    </row>
    <row r="1311" spans="4:4" ht="15" customHeight="1" x14ac:dyDescent="0.35">
      <c r="D1311" s="130">
        <v>41009</v>
      </c>
    </row>
    <row r="1312" spans="4:4" ht="15" customHeight="1" x14ac:dyDescent="0.35">
      <c r="D1312" s="130">
        <v>41009</v>
      </c>
    </row>
    <row r="1313" spans="4:4" ht="15" customHeight="1" x14ac:dyDescent="0.35">
      <c r="D1313" s="130">
        <v>41009</v>
      </c>
    </row>
    <row r="1314" spans="4:4" ht="15" customHeight="1" x14ac:dyDescent="0.35">
      <c r="D1314" s="130">
        <v>41009</v>
      </c>
    </row>
    <row r="1315" spans="4:4" ht="15" customHeight="1" x14ac:dyDescent="0.35">
      <c r="D1315" s="130">
        <v>41009</v>
      </c>
    </row>
    <row r="1316" spans="4:4" ht="15" customHeight="1" x14ac:dyDescent="0.35">
      <c r="D1316" s="130">
        <v>41009</v>
      </c>
    </row>
    <row r="1317" spans="4:4" ht="15" customHeight="1" x14ac:dyDescent="0.35">
      <c r="D1317" s="130">
        <v>41009</v>
      </c>
    </row>
    <row r="1318" spans="4:4" ht="15" customHeight="1" x14ac:dyDescent="0.35">
      <c r="D1318" s="130">
        <v>41009</v>
      </c>
    </row>
    <row r="1319" spans="4:4" ht="15" customHeight="1" x14ac:dyDescent="0.35">
      <c r="D1319" s="130">
        <v>41009</v>
      </c>
    </row>
    <row r="1320" spans="4:4" ht="15" customHeight="1" x14ac:dyDescent="0.35">
      <c r="D1320" s="130">
        <v>41009</v>
      </c>
    </row>
    <row r="1321" spans="4:4" ht="15" customHeight="1" x14ac:dyDescent="0.35">
      <c r="D1321" s="130">
        <v>41009</v>
      </c>
    </row>
    <row r="1322" spans="4:4" ht="15" customHeight="1" x14ac:dyDescent="0.35">
      <c r="D1322" s="130">
        <v>41009</v>
      </c>
    </row>
    <row r="1323" spans="4:4" ht="15" customHeight="1" x14ac:dyDescent="0.35">
      <c r="D1323" s="130">
        <v>41009</v>
      </c>
    </row>
    <row r="1324" spans="4:4" ht="15" customHeight="1" x14ac:dyDescent="0.35">
      <c r="D1324" s="130">
        <v>41009</v>
      </c>
    </row>
    <row r="1325" spans="4:4" ht="15" customHeight="1" x14ac:dyDescent="0.35">
      <c r="D1325" s="130">
        <v>41009</v>
      </c>
    </row>
    <row r="1326" spans="4:4" ht="15" customHeight="1" x14ac:dyDescent="0.35">
      <c r="D1326" s="130">
        <v>41009</v>
      </c>
    </row>
    <row r="1327" spans="4:4" ht="15" customHeight="1" x14ac:dyDescent="0.35">
      <c r="D1327" s="130">
        <v>41009</v>
      </c>
    </row>
    <row r="1328" spans="4:4" ht="15" customHeight="1" x14ac:dyDescent="0.35">
      <c r="D1328" s="130">
        <v>41009</v>
      </c>
    </row>
    <row r="1329" spans="4:4" ht="15" customHeight="1" x14ac:dyDescent="0.35">
      <c r="D1329" s="130">
        <v>41009</v>
      </c>
    </row>
    <row r="1330" spans="4:4" ht="15" customHeight="1" x14ac:dyDescent="0.35">
      <c r="D1330" s="130">
        <v>41009</v>
      </c>
    </row>
    <row r="1331" spans="4:4" ht="15" customHeight="1" x14ac:dyDescent="0.35">
      <c r="D1331" s="130">
        <v>41009</v>
      </c>
    </row>
    <row r="1332" spans="4:4" ht="15" customHeight="1" x14ac:dyDescent="0.35">
      <c r="D1332" s="130">
        <v>41009</v>
      </c>
    </row>
    <row r="1333" spans="4:4" ht="15" customHeight="1" x14ac:dyDescent="0.35">
      <c r="D1333" s="130">
        <v>41009</v>
      </c>
    </row>
    <row r="1334" spans="4:4" ht="15" customHeight="1" x14ac:dyDescent="0.35">
      <c r="D1334" s="130">
        <v>41009</v>
      </c>
    </row>
    <row r="1335" spans="4:4" ht="15" customHeight="1" x14ac:dyDescent="0.35">
      <c r="D1335" s="130">
        <v>41009</v>
      </c>
    </row>
    <row r="1336" spans="4:4" ht="15" customHeight="1" x14ac:dyDescent="0.35">
      <c r="D1336" s="130">
        <v>41009</v>
      </c>
    </row>
    <row r="1337" spans="4:4" ht="15" customHeight="1" x14ac:dyDescent="0.35">
      <c r="D1337" s="130">
        <v>41009</v>
      </c>
    </row>
    <row r="1338" spans="4:4" ht="15" customHeight="1" x14ac:dyDescent="0.35">
      <c r="D1338" s="130">
        <v>41009</v>
      </c>
    </row>
    <row r="1339" spans="4:4" ht="15" customHeight="1" x14ac:dyDescent="0.35">
      <c r="D1339" s="130">
        <v>41009</v>
      </c>
    </row>
    <row r="1340" spans="4:4" ht="15" customHeight="1" x14ac:dyDescent="0.35">
      <c r="D1340" s="130">
        <v>41009</v>
      </c>
    </row>
    <row r="1341" spans="4:4" ht="15" customHeight="1" x14ac:dyDescent="0.35">
      <c r="D1341" s="130">
        <v>41009</v>
      </c>
    </row>
    <row r="1342" spans="4:4" ht="15" customHeight="1" x14ac:dyDescent="0.35">
      <c r="D1342" s="130">
        <v>41009</v>
      </c>
    </row>
    <row r="1343" spans="4:4" ht="15" customHeight="1" x14ac:dyDescent="0.35">
      <c r="D1343" s="130">
        <v>41009</v>
      </c>
    </row>
    <row r="1344" spans="4:4" ht="15" customHeight="1" x14ac:dyDescent="0.35">
      <c r="D1344" s="130">
        <v>41010</v>
      </c>
    </row>
    <row r="1345" spans="4:4" ht="15" customHeight="1" x14ac:dyDescent="0.35">
      <c r="D1345" s="130">
        <v>41010</v>
      </c>
    </row>
    <row r="1346" spans="4:4" ht="15" customHeight="1" x14ac:dyDescent="0.35">
      <c r="D1346" s="130">
        <v>41010</v>
      </c>
    </row>
    <row r="1347" spans="4:4" ht="15" customHeight="1" x14ac:dyDescent="0.35">
      <c r="D1347" s="130">
        <v>41010</v>
      </c>
    </row>
    <row r="1348" spans="4:4" ht="15" customHeight="1" x14ac:dyDescent="0.35">
      <c r="D1348" s="130">
        <v>41010</v>
      </c>
    </row>
    <row r="1349" spans="4:4" ht="15" customHeight="1" x14ac:dyDescent="0.35">
      <c r="D1349" s="130">
        <v>41010</v>
      </c>
    </row>
    <row r="1350" spans="4:4" ht="15" customHeight="1" x14ac:dyDescent="0.35">
      <c r="D1350" s="130">
        <v>41010</v>
      </c>
    </row>
    <row r="1351" spans="4:4" ht="15" customHeight="1" x14ac:dyDescent="0.35">
      <c r="D1351" s="130">
        <v>41010</v>
      </c>
    </row>
    <row r="1352" spans="4:4" ht="15" customHeight="1" x14ac:dyDescent="0.35">
      <c r="D1352" s="130">
        <v>41010</v>
      </c>
    </row>
    <row r="1353" spans="4:4" ht="15" customHeight="1" x14ac:dyDescent="0.35">
      <c r="D1353" s="130">
        <v>41010</v>
      </c>
    </row>
    <row r="1354" spans="4:4" ht="15" customHeight="1" x14ac:dyDescent="0.35">
      <c r="D1354" s="130">
        <v>41010</v>
      </c>
    </row>
    <row r="1355" spans="4:4" ht="15" customHeight="1" x14ac:dyDescent="0.35">
      <c r="D1355" s="130">
        <v>41010</v>
      </c>
    </row>
    <row r="1356" spans="4:4" ht="15" customHeight="1" x14ac:dyDescent="0.35">
      <c r="D1356" s="130">
        <v>41010</v>
      </c>
    </row>
    <row r="1357" spans="4:4" ht="15" customHeight="1" x14ac:dyDescent="0.35">
      <c r="D1357" s="130">
        <v>41010</v>
      </c>
    </row>
    <row r="1358" spans="4:4" ht="15" customHeight="1" x14ac:dyDescent="0.35">
      <c r="D1358" s="130">
        <v>41010</v>
      </c>
    </row>
    <row r="1359" spans="4:4" ht="15" customHeight="1" x14ac:dyDescent="0.35">
      <c r="D1359" s="130">
        <v>41010</v>
      </c>
    </row>
    <row r="1360" spans="4:4" ht="15" customHeight="1" x14ac:dyDescent="0.35">
      <c r="D1360" s="130">
        <v>41010</v>
      </c>
    </row>
    <row r="1361" spans="4:4" ht="15" customHeight="1" x14ac:dyDescent="0.35">
      <c r="D1361" s="130">
        <v>41010</v>
      </c>
    </row>
    <row r="1362" spans="4:4" ht="15" customHeight="1" x14ac:dyDescent="0.35">
      <c r="D1362" s="130">
        <v>41010</v>
      </c>
    </row>
    <row r="1363" spans="4:4" ht="15" customHeight="1" x14ac:dyDescent="0.35">
      <c r="D1363" s="130">
        <v>41010</v>
      </c>
    </row>
    <row r="1364" spans="4:4" ht="15" customHeight="1" x14ac:dyDescent="0.35">
      <c r="D1364" s="130">
        <v>41010</v>
      </c>
    </row>
    <row r="1365" spans="4:4" ht="15" customHeight="1" x14ac:dyDescent="0.35">
      <c r="D1365" s="130">
        <v>41010</v>
      </c>
    </row>
    <row r="1366" spans="4:4" ht="15" customHeight="1" x14ac:dyDescent="0.35">
      <c r="D1366" s="130">
        <v>41010</v>
      </c>
    </row>
    <row r="1367" spans="4:4" ht="15" customHeight="1" x14ac:dyDescent="0.35">
      <c r="D1367" s="130">
        <v>41010</v>
      </c>
    </row>
    <row r="1368" spans="4:4" ht="15" customHeight="1" x14ac:dyDescent="0.35">
      <c r="D1368" s="130">
        <v>41010</v>
      </c>
    </row>
    <row r="1369" spans="4:4" ht="15" customHeight="1" x14ac:dyDescent="0.35">
      <c r="D1369" s="130">
        <v>41010</v>
      </c>
    </row>
    <row r="1370" spans="4:4" ht="15" customHeight="1" x14ac:dyDescent="0.35">
      <c r="D1370" s="130">
        <v>41010</v>
      </c>
    </row>
    <row r="1371" spans="4:4" ht="15" customHeight="1" x14ac:dyDescent="0.35">
      <c r="D1371" s="130">
        <v>41010</v>
      </c>
    </row>
    <row r="1372" spans="4:4" ht="15" customHeight="1" x14ac:dyDescent="0.35">
      <c r="D1372" s="130">
        <v>41010</v>
      </c>
    </row>
    <row r="1373" spans="4:4" ht="15" customHeight="1" x14ac:dyDescent="0.35">
      <c r="D1373" s="130">
        <v>41010</v>
      </c>
    </row>
    <row r="1374" spans="4:4" ht="15" customHeight="1" x14ac:dyDescent="0.35">
      <c r="D1374" s="130">
        <v>41010</v>
      </c>
    </row>
    <row r="1375" spans="4:4" ht="15" customHeight="1" x14ac:dyDescent="0.35">
      <c r="D1375" s="130">
        <v>41010</v>
      </c>
    </row>
    <row r="1376" spans="4:4" ht="15" customHeight="1" x14ac:dyDescent="0.35">
      <c r="D1376" s="130">
        <v>41010</v>
      </c>
    </row>
    <row r="1377" spans="4:4" ht="15" customHeight="1" x14ac:dyDescent="0.35">
      <c r="D1377" s="130">
        <v>41010</v>
      </c>
    </row>
    <row r="1378" spans="4:4" ht="15" customHeight="1" x14ac:dyDescent="0.35">
      <c r="D1378" s="130">
        <v>41010</v>
      </c>
    </row>
    <row r="1379" spans="4:4" ht="15" customHeight="1" x14ac:dyDescent="0.35">
      <c r="D1379" s="130">
        <v>41010</v>
      </c>
    </row>
    <row r="1380" spans="4:4" ht="15" customHeight="1" x14ac:dyDescent="0.35">
      <c r="D1380" s="130">
        <v>41010</v>
      </c>
    </row>
    <row r="1381" spans="4:4" ht="15" customHeight="1" x14ac:dyDescent="0.35">
      <c r="D1381" s="130">
        <v>41010</v>
      </c>
    </row>
    <row r="1382" spans="4:4" ht="15" customHeight="1" x14ac:dyDescent="0.35">
      <c r="D1382" s="130">
        <v>41010</v>
      </c>
    </row>
    <row r="1383" spans="4:4" ht="15" customHeight="1" x14ac:dyDescent="0.35">
      <c r="D1383" s="130">
        <v>41010</v>
      </c>
    </row>
    <row r="1384" spans="4:4" ht="15" customHeight="1" x14ac:dyDescent="0.35">
      <c r="D1384" s="130">
        <v>41010</v>
      </c>
    </row>
    <row r="1385" spans="4:4" ht="15" customHeight="1" x14ac:dyDescent="0.35">
      <c r="D1385" s="130">
        <v>41010</v>
      </c>
    </row>
    <row r="1386" spans="4:4" ht="15" customHeight="1" x14ac:dyDescent="0.35">
      <c r="D1386" s="130">
        <v>41010</v>
      </c>
    </row>
    <row r="1387" spans="4:4" ht="15" customHeight="1" x14ac:dyDescent="0.35">
      <c r="D1387" s="130">
        <v>41010</v>
      </c>
    </row>
    <row r="1388" spans="4:4" ht="15" customHeight="1" x14ac:dyDescent="0.35">
      <c r="D1388" s="130">
        <v>41010</v>
      </c>
    </row>
    <row r="1389" spans="4:4" ht="15" customHeight="1" x14ac:dyDescent="0.35">
      <c r="D1389" s="130">
        <v>41010</v>
      </c>
    </row>
    <row r="1390" spans="4:4" ht="15" customHeight="1" x14ac:dyDescent="0.35">
      <c r="D1390" s="130">
        <v>41010</v>
      </c>
    </row>
    <row r="1391" spans="4:4" ht="15" customHeight="1" x14ac:dyDescent="0.35">
      <c r="D1391" s="130">
        <v>41010</v>
      </c>
    </row>
    <row r="1392" spans="4:4" ht="15" customHeight="1" x14ac:dyDescent="0.35">
      <c r="D1392" s="130">
        <v>41010</v>
      </c>
    </row>
    <row r="1393" spans="4:4" ht="15" customHeight="1" x14ac:dyDescent="0.35">
      <c r="D1393" s="130">
        <v>41010</v>
      </c>
    </row>
    <row r="1394" spans="4:4" ht="15" customHeight="1" x14ac:dyDescent="0.35">
      <c r="D1394" s="130">
        <v>41010</v>
      </c>
    </row>
    <row r="1395" spans="4:4" ht="15" customHeight="1" x14ac:dyDescent="0.35">
      <c r="D1395" s="130">
        <v>41010</v>
      </c>
    </row>
    <row r="1396" spans="4:4" ht="15" customHeight="1" x14ac:dyDescent="0.35">
      <c r="D1396" s="130">
        <v>41010</v>
      </c>
    </row>
    <row r="1397" spans="4:4" ht="15" customHeight="1" x14ac:dyDescent="0.35">
      <c r="D1397" s="130">
        <v>41010</v>
      </c>
    </row>
    <row r="1398" spans="4:4" ht="15" customHeight="1" x14ac:dyDescent="0.35">
      <c r="D1398" s="130">
        <v>41010</v>
      </c>
    </row>
    <row r="1399" spans="4:4" ht="15" customHeight="1" x14ac:dyDescent="0.35">
      <c r="D1399" s="130">
        <v>41010</v>
      </c>
    </row>
    <row r="1400" spans="4:4" ht="15" customHeight="1" x14ac:dyDescent="0.35">
      <c r="D1400" s="130">
        <v>41010</v>
      </c>
    </row>
    <row r="1401" spans="4:4" ht="15" customHeight="1" x14ac:dyDescent="0.35">
      <c r="D1401" s="130">
        <v>41010</v>
      </c>
    </row>
    <row r="1402" spans="4:4" ht="15" customHeight="1" x14ac:dyDescent="0.35">
      <c r="D1402" s="130">
        <v>41010</v>
      </c>
    </row>
    <row r="1403" spans="4:4" ht="15" customHeight="1" x14ac:dyDescent="0.35">
      <c r="D1403" s="130">
        <v>41010</v>
      </c>
    </row>
    <row r="1404" spans="4:4" ht="15" customHeight="1" x14ac:dyDescent="0.35">
      <c r="D1404" s="130">
        <v>41010</v>
      </c>
    </row>
    <row r="1405" spans="4:4" ht="15" customHeight="1" x14ac:dyDescent="0.35">
      <c r="D1405" s="130">
        <v>41010</v>
      </c>
    </row>
    <row r="1406" spans="4:4" ht="15" customHeight="1" x14ac:dyDescent="0.35">
      <c r="D1406" s="130">
        <v>41010</v>
      </c>
    </row>
    <row r="1407" spans="4:4" ht="15" customHeight="1" x14ac:dyDescent="0.35">
      <c r="D1407" s="130">
        <v>41010</v>
      </c>
    </row>
    <row r="1408" spans="4:4" ht="15" customHeight="1" x14ac:dyDescent="0.35">
      <c r="D1408" s="130">
        <v>41010</v>
      </c>
    </row>
    <row r="1409" spans="4:4" ht="15" customHeight="1" x14ac:dyDescent="0.35">
      <c r="D1409" s="130">
        <v>41010</v>
      </c>
    </row>
    <row r="1410" spans="4:4" ht="15" customHeight="1" x14ac:dyDescent="0.35">
      <c r="D1410" s="130">
        <v>41010</v>
      </c>
    </row>
    <row r="1411" spans="4:4" ht="15" customHeight="1" x14ac:dyDescent="0.35">
      <c r="D1411" s="130">
        <v>41010</v>
      </c>
    </row>
    <row r="1412" spans="4:4" ht="15" customHeight="1" x14ac:dyDescent="0.35">
      <c r="D1412" s="130">
        <v>41010</v>
      </c>
    </row>
    <row r="1413" spans="4:4" ht="15" customHeight="1" x14ac:dyDescent="0.35">
      <c r="D1413" s="130">
        <v>41010</v>
      </c>
    </row>
    <row r="1414" spans="4:4" ht="15" customHeight="1" x14ac:dyDescent="0.35">
      <c r="D1414" s="130">
        <v>41010</v>
      </c>
    </row>
    <row r="1415" spans="4:4" ht="15" customHeight="1" x14ac:dyDescent="0.35">
      <c r="D1415" s="130">
        <v>41010</v>
      </c>
    </row>
    <row r="1416" spans="4:4" ht="15" customHeight="1" x14ac:dyDescent="0.35">
      <c r="D1416" s="130">
        <v>41010</v>
      </c>
    </row>
    <row r="1417" spans="4:4" ht="15" customHeight="1" x14ac:dyDescent="0.35">
      <c r="D1417" s="130">
        <v>41010</v>
      </c>
    </row>
    <row r="1418" spans="4:4" ht="15" customHeight="1" x14ac:dyDescent="0.35">
      <c r="D1418" s="130">
        <v>41010</v>
      </c>
    </row>
    <row r="1419" spans="4:4" ht="15" customHeight="1" x14ac:dyDescent="0.35">
      <c r="D1419" s="130">
        <v>41010</v>
      </c>
    </row>
    <row r="1420" spans="4:4" ht="15" customHeight="1" x14ac:dyDescent="0.35">
      <c r="D1420" s="130">
        <v>41010</v>
      </c>
    </row>
    <row r="1421" spans="4:4" ht="15" customHeight="1" x14ac:dyDescent="0.35">
      <c r="D1421" s="130">
        <v>41010</v>
      </c>
    </row>
    <row r="1422" spans="4:4" ht="15" customHeight="1" x14ac:dyDescent="0.35">
      <c r="D1422" s="130">
        <v>41010</v>
      </c>
    </row>
    <row r="1423" spans="4:4" ht="15" customHeight="1" x14ac:dyDescent="0.35">
      <c r="D1423" s="130">
        <v>41010</v>
      </c>
    </row>
    <row r="1424" spans="4:4" ht="15" customHeight="1" x14ac:dyDescent="0.35">
      <c r="D1424" s="130">
        <v>41010</v>
      </c>
    </row>
    <row r="1425" spans="4:4" ht="15" customHeight="1" x14ac:dyDescent="0.35">
      <c r="D1425" s="130">
        <v>41010</v>
      </c>
    </row>
    <row r="1426" spans="4:4" ht="15" customHeight="1" x14ac:dyDescent="0.35">
      <c r="D1426" s="130">
        <v>41010</v>
      </c>
    </row>
    <row r="1427" spans="4:4" ht="15" customHeight="1" x14ac:dyDescent="0.35">
      <c r="D1427" s="130">
        <v>41010</v>
      </c>
    </row>
    <row r="1428" spans="4:4" ht="15" customHeight="1" x14ac:dyDescent="0.35">
      <c r="D1428" s="130">
        <v>41010</v>
      </c>
    </row>
    <row r="1429" spans="4:4" ht="15" customHeight="1" x14ac:dyDescent="0.35">
      <c r="D1429" s="130">
        <v>41010</v>
      </c>
    </row>
    <row r="1430" spans="4:4" ht="15" customHeight="1" x14ac:dyDescent="0.35">
      <c r="D1430" s="130">
        <v>41010</v>
      </c>
    </row>
    <row r="1431" spans="4:4" ht="15" customHeight="1" x14ac:dyDescent="0.35">
      <c r="D1431" s="130">
        <v>41010</v>
      </c>
    </row>
    <row r="1432" spans="4:4" ht="15" customHeight="1" x14ac:dyDescent="0.35">
      <c r="D1432" s="130">
        <v>41010</v>
      </c>
    </row>
    <row r="1433" spans="4:4" ht="15" customHeight="1" x14ac:dyDescent="0.35">
      <c r="D1433" s="130">
        <v>41010</v>
      </c>
    </row>
    <row r="1434" spans="4:4" ht="15" customHeight="1" x14ac:dyDescent="0.35">
      <c r="D1434" s="130">
        <v>41010</v>
      </c>
    </row>
    <row r="1435" spans="4:4" ht="15" customHeight="1" x14ac:dyDescent="0.35">
      <c r="D1435" s="130">
        <v>41010</v>
      </c>
    </row>
    <row r="1436" spans="4:4" ht="15" customHeight="1" x14ac:dyDescent="0.35">
      <c r="D1436" s="130">
        <v>41010</v>
      </c>
    </row>
    <row r="1437" spans="4:4" ht="15" customHeight="1" x14ac:dyDescent="0.35">
      <c r="D1437" s="130">
        <v>41010</v>
      </c>
    </row>
    <row r="1438" spans="4:4" ht="15" customHeight="1" x14ac:dyDescent="0.35">
      <c r="D1438" s="130">
        <v>41010</v>
      </c>
    </row>
    <row r="1439" spans="4:4" ht="15" customHeight="1" x14ac:dyDescent="0.35">
      <c r="D1439" s="130">
        <v>41010</v>
      </c>
    </row>
    <row r="1440" spans="4:4" ht="15" customHeight="1" x14ac:dyDescent="0.35">
      <c r="D1440" s="130">
        <v>41010</v>
      </c>
    </row>
    <row r="1441" spans="4:4" ht="15" customHeight="1" x14ac:dyDescent="0.35">
      <c r="D1441" s="130">
        <v>41010</v>
      </c>
    </row>
    <row r="1442" spans="4:4" ht="15" customHeight="1" x14ac:dyDescent="0.35">
      <c r="D1442" s="130">
        <v>41010</v>
      </c>
    </row>
    <row r="1443" spans="4:4" ht="15" customHeight="1" x14ac:dyDescent="0.35">
      <c r="D1443" s="130">
        <v>41010</v>
      </c>
    </row>
    <row r="1444" spans="4:4" ht="15" customHeight="1" x14ac:dyDescent="0.35">
      <c r="D1444" s="130">
        <v>41010</v>
      </c>
    </row>
    <row r="1445" spans="4:4" ht="15" customHeight="1" x14ac:dyDescent="0.35">
      <c r="D1445" s="130">
        <v>41010</v>
      </c>
    </row>
    <row r="1446" spans="4:4" ht="15" customHeight="1" x14ac:dyDescent="0.35">
      <c r="D1446" s="130">
        <v>41010</v>
      </c>
    </row>
    <row r="1447" spans="4:4" ht="15" customHeight="1" x14ac:dyDescent="0.35">
      <c r="D1447" s="130">
        <v>41010</v>
      </c>
    </row>
    <row r="1448" spans="4:4" ht="15" customHeight="1" x14ac:dyDescent="0.35">
      <c r="D1448" s="130">
        <v>41010</v>
      </c>
    </row>
    <row r="1449" spans="4:4" ht="15" customHeight="1" x14ac:dyDescent="0.35">
      <c r="D1449" s="130">
        <v>41010</v>
      </c>
    </row>
    <row r="1450" spans="4:4" ht="15" customHeight="1" x14ac:dyDescent="0.35">
      <c r="D1450" s="130">
        <v>41010</v>
      </c>
    </row>
    <row r="1451" spans="4:4" ht="15" customHeight="1" x14ac:dyDescent="0.35">
      <c r="D1451" s="130">
        <v>41010</v>
      </c>
    </row>
    <row r="1452" spans="4:4" ht="15" customHeight="1" x14ac:dyDescent="0.35">
      <c r="D1452" s="130">
        <v>41010</v>
      </c>
    </row>
    <row r="1453" spans="4:4" ht="15" customHeight="1" x14ac:dyDescent="0.35">
      <c r="D1453" s="130">
        <v>41010</v>
      </c>
    </row>
    <row r="1454" spans="4:4" ht="15" customHeight="1" x14ac:dyDescent="0.35">
      <c r="D1454" s="130">
        <v>41010</v>
      </c>
    </row>
    <row r="1455" spans="4:4" ht="15" customHeight="1" x14ac:dyDescent="0.35">
      <c r="D1455" s="130">
        <v>41010</v>
      </c>
    </row>
    <row r="1456" spans="4:4" ht="15" customHeight="1" x14ac:dyDescent="0.35">
      <c r="D1456" s="130">
        <v>41010</v>
      </c>
    </row>
    <row r="1457" spans="4:4" ht="15" customHeight="1" x14ac:dyDescent="0.35">
      <c r="D1457" s="130">
        <v>41010</v>
      </c>
    </row>
    <row r="1458" spans="4:4" ht="15" customHeight="1" x14ac:dyDescent="0.35">
      <c r="D1458" s="130">
        <v>41010</v>
      </c>
    </row>
    <row r="1459" spans="4:4" ht="15" customHeight="1" x14ac:dyDescent="0.35">
      <c r="D1459" s="130">
        <v>41010</v>
      </c>
    </row>
    <row r="1460" spans="4:4" ht="15" customHeight="1" x14ac:dyDescent="0.35">
      <c r="D1460" s="130">
        <v>41010</v>
      </c>
    </row>
    <row r="1461" spans="4:4" ht="15" customHeight="1" x14ac:dyDescent="0.35">
      <c r="D1461" s="130">
        <v>41010</v>
      </c>
    </row>
    <row r="1462" spans="4:4" ht="15" customHeight="1" x14ac:dyDescent="0.35">
      <c r="D1462" s="130">
        <v>41010</v>
      </c>
    </row>
    <row r="1463" spans="4:4" ht="15" customHeight="1" x14ac:dyDescent="0.35">
      <c r="D1463" s="130">
        <v>41010</v>
      </c>
    </row>
    <row r="1464" spans="4:4" ht="15" customHeight="1" x14ac:dyDescent="0.35">
      <c r="D1464" s="130">
        <v>41010</v>
      </c>
    </row>
    <row r="1465" spans="4:4" ht="15" customHeight="1" x14ac:dyDescent="0.35">
      <c r="D1465" s="130">
        <v>41010</v>
      </c>
    </row>
    <row r="1466" spans="4:4" ht="15" customHeight="1" x14ac:dyDescent="0.35">
      <c r="D1466" s="130">
        <v>41010</v>
      </c>
    </row>
    <row r="1467" spans="4:4" ht="15" customHeight="1" x14ac:dyDescent="0.35">
      <c r="D1467" s="130">
        <v>41010</v>
      </c>
    </row>
    <row r="1468" spans="4:4" ht="15" customHeight="1" x14ac:dyDescent="0.35">
      <c r="D1468" s="130">
        <v>41010</v>
      </c>
    </row>
    <row r="1469" spans="4:4" ht="15" customHeight="1" x14ac:dyDescent="0.35">
      <c r="D1469" s="130">
        <v>41010</v>
      </c>
    </row>
    <row r="1470" spans="4:4" ht="15" customHeight="1" x14ac:dyDescent="0.35">
      <c r="D1470" s="130">
        <v>41010</v>
      </c>
    </row>
    <row r="1471" spans="4:4" ht="15" customHeight="1" x14ac:dyDescent="0.35">
      <c r="D1471" s="130">
        <v>41010</v>
      </c>
    </row>
    <row r="1472" spans="4:4" ht="15" customHeight="1" x14ac:dyDescent="0.35">
      <c r="D1472" s="130">
        <v>41010</v>
      </c>
    </row>
    <row r="1473" spans="4:4" ht="15" customHeight="1" x14ac:dyDescent="0.35">
      <c r="D1473" s="130">
        <v>41010</v>
      </c>
    </row>
    <row r="1474" spans="4:4" ht="15" customHeight="1" x14ac:dyDescent="0.35">
      <c r="D1474" s="130">
        <v>41010</v>
      </c>
    </row>
    <row r="1475" spans="4:4" ht="15" customHeight="1" x14ac:dyDescent="0.35">
      <c r="D1475" s="130">
        <v>41010</v>
      </c>
    </row>
    <row r="1476" spans="4:4" ht="15" customHeight="1" x14ac:dyDescent="0.35">
      <c r="D1476" s="130">
        <v>41010</v>
      </c>
    </row>
    <row r="1477" spans="4:4" ht="15" customHeight="1" x14ac:dyDescent="0.35">
      <c r="D1477" s="130">
        <v>41010</v>
      </c>
    </row>
    <row r="1478" spans="4:4" ht="15" customHeight="1" x14ac:dyDescent="0.35">
      <c r="D1478" s="130">
        <v>41010</v>
      </c>
    </row>
    <row r="1479" spans="4:4" ht="15" customHeight="1" x14ac:dyDescent="0.35">
      <c r="D1479" s="130">
        <v>41010</v>
      </c>
    </row>
    <row r="1480" spans="4:4" ht="15" customHeight="1" x14ac:dyDescent="0.35">
      <c r="D1480" s="130">
        <v>41010</v>
      </c>
    </row>
    <row r="1481" spans="4:4" ht="15" customHeight="1" x14ac:dyDescent="0.35">
      <c r="D1481" s="130">
        <v>41010</v>
      </c>
    </row>
    <row r="1482" spans="4:4" ht="15" customHeight="1" x14ac:dyDescent="0.35">
      <c r="D1482" s="130">
        <v>41010</v>
      </c>
    </row>
    <row r="1483" spans="4:4" ht="15" customHeight="1" x14ac:dyDescent="0.35">
      <c r="D1483" s="130">
        <v>41010</v>
      </c>
    </row>
    <row r="1484" spans="4:4" ht="15" customHeight="1" x14ac:dyDescent="0.35">
      <c r="D1484" s="130">
        <v>41010</v>
      </c>
    </row>
    <row r="1485" spans="4:4" ht="15" customHeight="1" x14ac:dyDescent="0.35">
      <c r="D1485" s="130">
        <v>41010</v>
      </c>
    </row>
    <row r="1486" spans="4:4" ht="15" customHeight="1" x14ac:dyDescent="0.35">
      <c r="D1486" s="130">
        <v>41010</v>
      </c>
    </row>
    <row r="1487" spans="4:4" ht="15" customHeight="1" x14ac:dyDescent="0.35">
      <c r="D1487" s="130">
        <v>41010</v>
      </c>
    </row>
    <row r="1488" spans="4:4" ht="15" customHeight="1" x14ac:dyDescent="0.35">
      <c r="D1488" s="130">
        <v>41010</v>
      </c>
    </row>
    <row r="1489" spans="4:4" ht="15" customHeight="1" x14ac:dyDescent="0.35">
      <c r="D1489" s="130">
        <v>41010</v>
      </c>
    </row>
    <row r="1490" spans="4:4" ht="15" customHeight="1" x14ac:dyDescent="0.35">
      <c r="D1490" s="130">
        <v>41010</v>
      </c>
    </row>
    <row r="1491" spans="4:4" ht="15" customHeight="1" x14ac:dyDescent="0.35">
      <c r="D1491" s="130">
        <v>41010</v>
      </c>
    </row>
    <row r="1492" spans="4:4" ht="15" customHeight="1" x14ac:dyDescent="0.35">
      <c r="D1492" s="130">
        <v>41010</v>
      </c>
    </row>
    <row r="1493" spans="4:4" ht="15" customHeight="1" x14ac:dyDescent="0.35">
      <c r="D1493" s="130">
        <v>41010</v>
      </c>
    </row>
    <row r="1494" spans="4:4" ht="15" customHeight="1" x14ac:dyDescent="0.35">
      <c r="D1494" s="130">
        <v>41010</v>
      </c>
    </row>
    <row r="1495" spans="4:4" ht="15" customHeight="1" x14ac:dyDescent="0.35">
      <c r="D1495" s="130">
        <v>41010</v>
      </c>
    </row>
    <row r="1496" spans="4:4" ht="15" customHeight="1" x14ac:dyDescent="0.35">
      <c r="D1496" s="130">
        <v>41010</v>
      </c>
    </row>
    <row r="1497" spans="4:4" ht="15" customHeight="1" x14ac:dyDescent="0.35">
      <c r="D1497" s="130">
        <v>41010</v>
      </c>
    </row>
    <row r="1498" spans="4:4" ht="15" customHeight="1" x14ac:dyDescent="0.35">
      <c r="D1498" s="130">
        <v>41010</v>
      </c>
    </row>
    <row r="1499" spans="4:4" ht="15" customHeight="1" x14ac:dyDescent="0.35">
      <c r="D1499" s="130">
        <v>41010</v>
      </c>
    </row>
    <row r="1500" spans="4:4" ht="15" customHeight="1" x14ac:dyDescent="0.35">
      <c r="D1500" s="130">
        <v>41010</v>
      </c>
    </row>
    <row r="1501" spans="4:4" ht="15" customHeight="1" x14ac:dyDescent="0.35">
      <c r="D1501" s="130">
        <v>41010</v>
      </c>
    </row>
    <row r="1502" spans="4:4" ht="15" customHeight="1" x14ac:dyDescent="0.35">
      <c r="D1502" s="130">
        <v>41010</v>
      </c>
    </row>
    <row r="1503" spans="4:4" ht="15" customHeight="1" x14ac:dyDescent="0.35">
      <c r="D1503" s="130">
        <v>41010</v>
      </c>
    </row>
    <row r="1504" spans="4:4" ht="15" customHeight="1" x14ac:dyDescent="0.35">
      <c r="D1504" s="130">
        <v>41010</v>
      </c>
    </row>
    <row r="1505" spans="4:4" ht="15" customHeight="1" x14ac:dyDescent="0.35">
      <c r="D1505" s="130">
        <v>41010</v>
      </c>
    </row>
    <row r="1506" spans="4:4" ht="15" customHeight="1" x14ac:dyDescent="0.35">
      <c r="D1506" s="130">
        <v>41010</v>
      </c>
    </row>
    <row r="1507" spans="4:4" ht="15" customHeight="1" x14ac:dyDescent="0.35">
      <c r="D1507" s="130">
        <v>41010</v>
      </c>
    </row>
    <row r="1508" spans="4:4" ht="15" customHeight="1" x14ac:dyDescent="0.35">
      <c r="D1508" s="130">
        <v>41010</v>
      </c>
    </row>
    <row r="1509" spans="4:4" ht="15" customHeight="1" x14ac:dyDescent="0.35">
      <c r="D1509" s="130">
        <v>41010</v>
      </c>
    </row>
    <row r="1510" spans="4:4" ht="15" customHeight="1" x14ac:dyDescent="0.35">
      <c r="D1510" s="130">
        <v>41010</v>
      </c>
    </row>
    <row r="1511" spans="4:4" ht="15" customHeight="1" x14ac:dyDescent="0.35">
      <c r="D1511" s="130">
        <v>41010</v>
      </c>
    </row>
    <row r="1512" spans="4:4" ht="15" customHeight="1" x14ac:dyDescent="0.35">
      <c r="D1512" s="130">
        <v>41010</v>
      </c>
    </row>
    <row r="1513" spans="4:4" ht="15" customHeight="1" x14ac:dyDescent="0.35">
      <c r="D1513" s="130">
        <v>41010</v>
      </c>
    </row>
    <row r="1514" spans="4:4" ht="15" customHeight="1" x14ac:dyDescent="0.35">
      <c r="D1514" s="130">
        <v>41010</v>
      </c>
    </row>
    <row r="1515" spans="4:4" ht="15" customHeight="1" x14ac:dyDescent="0.35">
      <c r="D1515" s="130">
        <v>41010</v>
      </c>
    </row>
    <row r="1516" spans="4:4" ht="15" customHeight="1" x14ac:dyDescent="0.35">
      <c r="D1516" s="130">
        <v>41010</v>
      </c>
    </row>
    <row r="1517" spans="4:4" ht="15" customHeight="1" x14ac:dyDescent="0.35">
      <c r="D1517" s="130">
        <v>41010</v>
      </c>
    </row>
    <row r="1518" spans="4:4" ht="15" customHeight="1" x14ac:dyDescent="0.35">
      <c r="D1518" s="130">
        <v>41010</v>
      </c>
    </row>
    <row r="1519" spans="4:4" ht="15" customHeight="1" x14ac:dyDescent="0.35">
      <c r="D1519" s="130">
        <v>41010</v>
      </c>
    </row>
    <row r="1520" spans="4:4" ht="15" customHeight="1" x14ac:dyDescent="0.35">
      <c r="D1520" s="130">
        <v>41010</v>
      </c>
    </row>
    <row r="1521" spans="4:4" ht="15" customHeight="1" x14ac:dyDescent="0.35">
      <c r="D1521" s="130">
        <v>41010</v>
      </c>
    </row>
    <row r="1522" spans="4:4" ht="15" customHeight="1" x14ac:dyDescent="0.35">
      <c r="D1522" s="130">
        <v>41010</v>
      </c>
    </row>
    <row r="1523" spans="4:4" ht="15" customHeight="1" x14ac:dyDescent="0.35">
      <c r="D1523" s="130">
        <v>41010</v>
      </c>
    </row>
    <row r="1524" spans="4:4" ht="15" customHeight="1" x14ac:dyDescent="0.35">
      <c r="D1524" s="130">
        <v>41010</v>
      </c>
    </row>
    <row r="1525" spans="4:4" ht="15" customHeight="1" x14ac:dyDescent="0.35">
      <c r="D1525" s="130">
        <v>41010</v>
      </c>
    </row>
    <row r="1526" spans="4:4" ht="15" customHeight="1" x14ac:dyDescent="0.35">
      <c r="D1526" s="130">
        <v>41010</v>
      </c>
    </row>
    <row r="1527" spans="4:4" ht="15" customHeight="1" x14ac:dyDescent="0.35">
      <c r="D1527" s="130">
        <v>41010</v>
      </c>
    </row>
    <row r="1528" spans="4:4" ht="15" customHeight="1" x14ac:dyDescent="0.35">
      <c r="D1528" s="130">
        <v>41010</v>
      </c>
    </row>
    <row r="1529" spans="4:4" ht="15" customHeight="1" x14ac:dyDescent="0.35">
      <c r="D1529" s="130">
        <v>41010</v>
      </c>
    </row>
    <row r="1530" spans="4:4" ht="15" customHeight="1" x14ac:dyDescent="0.35">
      <c r="D1530" s="130">
        <v>41010</v>
      </c>
    </row>
    <row r="1531" spans="4:4" ht="15" customHeight="1" x14ac:dyDescent="0.35">
      <c r="D1531" s="130">
        <v>41010</v>
      </c>
    </row>
    <row r="1532" spans="4:4" ht="15" customHeight="1" x14ac:dyDescent="0.35">
      <c r="D1532" s="130">
        <v>41010</v>
      </c>
    </row>
    <row r="1533" spans="4:4" ht="15" customHeight="1" x14ac:dyDescent="0.35">
      <c r="D1533" s="130">
        <v>41010</v>
      </c>
    </row>
    <row r="1534" spans="4:4" ht="15" customHeight="1" x14ac:dyDescent="0.35">
      <c r="D1534" s="130">
        <v>41010</v>
      </c>
    </row>
    <row r="1535" spans="4:4" ht="15" customHeight="1" x14ac:dyDescent="0.35">
      <c r="D1535" s="130">
        <v>41010</v>
      </c>
    </row>
    <row r="1536" spans="4:4" ht="15" customHeight="1" x14ac:dyDescent="0.35">
      <c r="D1536" s="130">
        <v>41010</v>
      </c>
    </row>
    <row r="1537" spans="4:4" ht="15" customHeight="1" x14ac:dyDescent="0.35">
      <c r="D1537" s="130">
        <v>41010</v>
      </c>
    </row>
    <row r="1538" spans="4:4" ht="15" customHeight="1" x14ac:dyDescent="0.35">
      <c r="D1538" s="130">
        <v>41010</v>
      </c>
    </row>
    <row r="1539" spans="4:4" ht="15" customHeight="1" x14ac:dyDescent="0.35">
      <c r="D1539" s="130">
        <v>41010</v>
      </c>
    </row>
    <row r="1540" spans="4:4" ht="15" customHeight="1" x14ac:dyDescent="0.35">
      <c r="D1540" s="130">
        <v>41010</v>
      </c>
    </row>
    <row r="1541" spans="4:4" ht="15" customHeight="1" x14ac:dyDescent="0.35">
      <c r="D1541" s="130">
        <v>41010</v>
      </c>
    </row>
    <row r="1542" spans="4:4" ht="15" customHeight="1" x14ac:dyDescent="0.35">
      <c r="D1542" s="130">
        <v>41010</v>
      </c>
    </row>
    <row r="1543" spans="4:4" ht="15" customHeight="1" x14ac:dyDescent="0.35">
      <c r="D1543" s="130">
        <v>41010</v>
      </c>
    </row>
    <row r="1544" spans="4:4" ht="15" customHeight="1" x14ac:dyDescent="0.35">
      <c r="D1544" s="130">
        <v>41010</v>
      </c>
    </row>
    <row r="1545" spans="4:4" ht="15" customHeight="1" x14ac:dyDescent="0.35">
      <c r="D1545" s="130">
        <v>41010</v>
      </c>
    </row>
    <row r="1546" spans="4:4" ht="15" customHeight="1" x14ac:dyDescent="0.35">
      <c r="D1546" s="130">
        <v>41010</v>
      </c>
    </row>
    <row r="1547" spans="4:4" ht="15" customHeight="1" x14ac:dyDescent="0.35">
      <c r="D1547" s="130">
        <v>41010</v>
      </c>
    </row>
    <row r="1548" spans="4:4" ht="15" customHeight="1" x14ac:dyDescent="0.35">
      <c r="D1548" s="130">
        <v>41010</v>
      </c>
    </row>
    <row r="1549" spans="4:4" ht="15" customHeight="1" x14ac:dyDescent="0.35">
      <c r="D1549" s="130">
        <v>41010</v>
      </c>
    </row>
    <row r="1550" spans="4:4" ht="15" customHeight="1" x14ac:dyDescent="0.35">
      <c r="D1550" s="130">
        <v>41010</v>
      </c>
    </row>
    <row r="1551" spans="4:4" ht="15" customHeight="1" x14ac:dyDescent="0.35">
      <c r="D1551" s="130">
        <v>41010</v>
      </c>
    </row>
    <row r="1552" spans="4:4" ht="15" customHeight="1" x14ac:dyDescent="0.35">
      <c r="D1552" s="130">
        <v>41010</v>
      </c>
    </row>
    <row r="1553" spans="4:4" ht="15" customHeight="1" x14ac:dyDescent="0.35">
      <c r="D1553" s="130">
        <v>41010</v>
      </c>
    </row>
    <row r="1554" spans="4:4" ht="15" customHeight="1" x14ac:dyDescent="0.35">
      <c r="D1554" s="130">
        <v>41010</v>
      </c>
    </row>
    <row r="1555" spans="4:4" ht="15" customHeight="1" x14ac:dyDescent="0.35">
      <c r="D1555" s="130">
        <v>41010</v>
      </c>
    </row>
    <row r="1556" spans="4:4" ht="15" customHeight="1" x14ac:dyDescent="0.35">
      <c r="D1556" s="130">
        <v>41010</v>
      </c>
    </row>
    <row r="1557" spans="4:4" ht="15" customHeight="1" x14ac:dyDescent="0.35">
      <c r="D1557" s="130">
        <v>41010</v>
      </c>
    </row>
    <row r="1558" spans="4:4" ht="15" customHeight="1" x14ac:dyDescent="0.35">
      <c r="D1558" s="130">
        <v>41010</v>
      </c>
    </row>
    <row r="1559" spans="4:4" ht="15" customHeight="1" x14ac:dyDescent="0.35">
      <c r="D1559" s="130">
        <v>41010</v>
      </c>
    </row>
    <row r="1560" spans="4:4" ht="15" customHeight="1" x14ac:dyDescent="0.35">
      <c r="D1560" s="130">
        <v>41010</v>
      </c>
    </row>
    <row r="1561" spans="4:4" ht="15" customHeight="1" x14ac:dyDescent="0.35">
      <c r="D1561" s="130">
        <v>41010</v>
      </c>
    </row>
    <row r="1562" spans="4:4" ht="15" customHeight="1" x14ac:dyDescent="0.35">
      <c r="D1562" s="130">
        <v>41010</v>
      </c>
    </row>
    <row r="1563" spans="4:4" ht="15" customHeight="1" x14ac:dyDescent="0.35">
      <c r="D1563" s="130">
        <v>41010</v>
      </c>
    </row>
    <row r="1564" spans="4:4" ht="15" customHeight="1" x14ac:dyDescent="0.35">
      <c r="D1564" s="130">
        <v>41010</v>
      </c>
    </row>
    <row r="1565" spans="4:4" ht="15" customHeight="1" x14ac:dyDescent="0.35">
      <c r="D1565" s="130">
        <v>41010</v>
      </c>
    </row>
    <row r="1566" spans="4:4" ht="15" customHeight="1" x14ac:dyDescent="0.35">
      <c r="D1566" s="130">
        <v>41010</v>
      </c>
    </row>
    <row r="1567" spans="4:4" ht="15" customHeight="1" x14ac:dyDescent="0.35">
      <c r="D1567" s="130">
        <v>41010</v>
      </c>
    </row>
    <row r="1568" spans="4:4" ht="15" customHeight="1" x14ac:dyDescent="0.35">
      <c r="D1568" s="130">
        <v>41010</v>
      </c>
    </row>
    <row r="1569" spans="4:4" ht="15" customHeight="1" x14ac:dyDescent="0.35">
      <c r="D1569" s="130">
        <v>41010</v>
      </c>
    </row>
    <row r="1570" spans="4:4" ht="15" customHeight="1" x14ac:dyDescent="0.35">
      <c r="D1570" s="130">
        <v>41010</v>
      </c>
    </row>
    <row r="1571" spans="4:4" ht="15" customHeight="1" x14ac:dyDescent="0.35">
      <c r="D1571" s="130">
        <v>41010</v>
      </c>
    </row>
    <row r="1572" spans="4:4" ht="15" customHeight="1" x14ac:dyDescent="0.35">
      <c r="D1572" s="130">
        <v>41010</v>
      </c>
    </row>
    <row r="1573" spans="4:4" ht="15" customHeight="1" x14ac:dyDescent="0.35">
      <c r="D1573" s="130">
        <v>41010</v>
      </c>
    </row>
    <row r="1574" spans="4:4" ht="15" customHeight="1" x14ac:dyDescent="0.35">
      <c r="D1574" s="130">
        <v>41010</v>
      </c>
    </row>
    <row r="1575" spans="4:4" ht="15" customHeight="1" x14ac:dyDescent="0.35">
      <c r="D1575" s="130">
        <v>41010</v>
      </c>
    </row>
    <row r="1576" spans="4:4" ht="15" customHeight="1" x14ac:dyDescent="0.35">
      <c r="D1576" s="130">
        <v>41010</v>
      </c>
    </row>
    <row r="1577" spans="4:4" ht="15" customHeight="1" x14ac:dyDescent="0.35">
      <c r="D1577" s="130">
        <v>41010</v>
      </c>
    </row>
    <row r="1578" spans="4:4" ht="15" customHeight="1" x14ac:dyDescent="0.35">
      <c r="D1578" s="130">
        <v>41010</v>
      </c>
    </row>
    <row r="1579" spans="4:4" ht="15" customHeight="1" x14ac:dyDescent="0.35">
      <c r="D1579" s="130">
        <v>41010</v>
      </c>
    </row>
    <row r="1580" spans="4:4" ht="15" customHeight="1" x14ac:dyDescent="0.35">
      <c r="D1580" s="130">
        <v>41010</v>
      </c>
    </row>
    <row r="1581" spans="4:4" ht="15" customHeight="1" x14ac:dyDescent="0.35">
      <c r="D1581" s="130">
        <v>41010</v>
      </c>
    </row>
    <row r="1582" spans="4:4" ht="15" customHeight="1" x14ac:dyDescent="0.35">
      <c r="D1582" s="130">
        <v>41010</v>
      </c>
    </row>
    <row r="1583" spans="4:4" ht="15" customHeight="1" x14ac:dyDescent="0.35">
      <c r="D1583" s="130">
        <v>41010</v>
      </c>
    </row>
    <row r="1584" spans="4:4" ht="15" customHeight="1" x14ac:dyDescent="0.35">
      <c r="D1584" s="130">
        <v>41010</v>
      </c>
    </row>
    <row r="1585" spans="4:4" ht="15" customHeight="1" x14ac:dyDescent="0.35">
      <c r="D1585" s="130">
        <v>41010</v>
      </c>
    </row>
    <row r="1586" spans="4:4" ht="15" customHeight="1" x14ac:dyDescent="0.35">
      <c r="D1586" s="130">
        <v>41010</v>
      </c>
    </row>
    <row r="1587" spans="4:4" ht="15" customHeight="1" x14ac:dyDescent="0.35">
      <c r="D1587" s="130">
        <v>41010</v>
      </c>
    </row>
    <row r="1588" spans="4:4" ht="15" customHeight="1" x14ac:dyDescent="0.35">
      <c r="D1588" s="130">
        <v>41010</v>
      </c>
    </row>
    <row r="1589" spans="4:4" ht="15" customHeight="1" x14ac:dyDescent="0.35">
      <c r="D1589" s="130">
        <v>41010</v>
      </c>
    </row>
    <row r="1590" spans="4:4" ht="15" customHeight="1" x14ac:dyDescent="0.35">
      <c r="D1590" s="130">
        <v>41010</v>
      </c>
    </row>
    <row r="1591" spans="4:4" ht="15" customHeight="1" x14ac:dyDescent="0.35">
      <c r="D1591" s="130">
        <v>41010</v>
      </c>
    </row>
    <row r="1592" spans="4:4" ht="15" customHeight="1" x14ac:dyDescent="0.35">
      <c r="D1592" s="130">
        <v>41010</v>
      </c>
    </row>
    <row r="1593" spans="4:4" ht="15" customHeight="1" x14ac:dyDescent="0.35">
      <c r="D1593" s="130">
        <v>41010</v>
      </c>
    </row>
    <row r="1594" spans="4:4" ht="15" customHeight="1" x14ac:dyDescent="0.35">
      <c r="D1594" s="130">
        <v>41010</v>
      </c>
    </row>
    <row r="1595" spans="4:4" ht="15" customHeight="1" x14ac:dyDescent="0.35">
      <c r="D1595" s="130">
        <v>41010</v>
      </c>
    </row>
    <row r="1596" spans="4:4" ht="15" customHeight="1" x14ac:dyDescent="0.35">
      <c r="D1596" s="130">
        <v>41010</v>
      </c>
    </row>
    <row r="1597" spans="4:4" ht="15" customHeight="1" x14ac:dyDescent="0.35">
      <c r="D1597" s="130">
        <v>41010</v>
      </c>
    </row>
    <row r="1598" spans="4:4" ht="15" customHeight="1" x14ac:dyDescent="0.35">
      <c r="D1598" s="130">
        <v>41010</v>
      </c>
    </row>
    <row r="1599" spans="4:4" ht="15" customHeight="1" x14ac:dyDescent="0.35">
      <c r="D1599" s="130">
        <v>41010</v>
      </c>
    </row>
    <row r="1600" spans="4:4" ht="15" customHeight="1" x14ac:dyDescent="0.35">
      <c r="D1600" s="130">
        <v>41010</v>
      </c>
    </row>
    <row r="1601" spans="4:4" ht="15" customHeight="1" x14ac:dyDescent="0.35">
      <c r="D1601" s="130">
        <v>41010</v>
      </c>
    </row>
    <row r="1602" spans="4:4" ht="15" customHeight="1" x14ac:dyDescent="0.35">
      <c r="D1602" s="130">
        <v>41010</v>
      </c>
    </row>
    <row r="1603" spans="4:4" ht="15" customHeight="1" x14ac:dyDescent="0.35">
      <c r="D1603" s="130">
        <v>41010</v>
      </c>
    </row>
    <row r="1604" spans="4:4" ht="15" customHeight="1" x14ac:dyDescent="0.35">
      <c r="D1604" s="130">
        <v>41010</v>
      </c>
    </row>
    <row r="1605" spans="4:4" ht="15" customHeight="1" x14ac:dyDescent="0.35">
      <c r="D1605" s="130">
        <v>41010</v>
      </c>
    </row>
    <row r="1606" spans="4:4" ht="15" customHeight="1" x14ac:dyDescent="0.35">
      <c r="D1606" s="130">
        <v>41010</v>
      </c>
    </row>
    <row r="1607" spans="4:4" ht="15" customHeight="1" x14ac:dyDescent="0.35">
      <c r="D1607" s="130">
        <v>41010</v>
      </c>
    </row>
    <row r="1608" spans="4:4" ht="15" customHeight="1" x14ac:dyDescent="0.35">
      <c r="D1608" s="130">
        <v>41010</v>
      </c>
    </row>
    <row r="1609" spans="4:4" ht="15" customHeight="1" x14ac:dyDescent="0.35">
      <c r="D1609" s="130">
        <v>41010</v>
      </c>
    </row>
    <row r="1610" spans="4:4" ht="15" customHeight="1" x14ac:dyDescent="0.35">
      <c r="D1610" s="130">
        <v>41010</v>
      </c>
    </row>
    <row r="1611" spans="4:4" ht="15" customHeight="1" x14ac:dyDescent="0.35">
      <c r="D1611" s="130">
        <v>41010</v>
      </c>
    </row>
    <row r="1612" spans="4:4" ht="15" customHeight="1" x14ac:dyDescent="0.35">
      <c r="D1612" s="130">
        <v>41010</v>
      </c>
    </row>
    <row r="1613" spans="4:4" ht="15" customHeight="1" x14ac:dyDescent="0.35">
      <c r="D1613" s="130">
        <v>41010</v>
      </c>
    </row>
    <row r="1614" spans="4:4" ht="15" customHeight="1" x14ac:dyDescent="0.35">
      <c r="D1614" s="130">
        <v>41010</v>
      </c>
    </row>
    <row r="1615" spans="4:4" ht="15" customHeight="1" x14ac:dyDescent="0.35">
      <c r="D1615" s="130">
        <v>41010</v>
      </c>
    </row>
    <row r="1616" spans="4:4" ht="15" customHeight="1" x14ac:dyDescent="0.35">
      <c r="D1616" s="130">
        <v>41010</v>
      </c>
    </row>
    <row r="1617" spans="4:4" ht="15" customHeight="1" x14ac:dyDescent="0.35">
      <c r="D1617" s="130">
        <v>41010</v>
      </c>
    </row>
    <row r="1618" spans="4:4" ht="15" customHeight="1" x14ac:dyDescent="0.35">
      <c r="D1618" s="130">
        <v>41010</v>
      </c>
    </row>
    <row r="1619" spans="4:4" ht="15" customHeight="1" x14ac:dyDescent="0.35">
      <c r="D1619" s="130">
        <v>41010</v>
      </c>
    </row>
    <row r="1620" spans="4:4" ht="15" customHeight="1" x14ac:dyDescent="0.35">
      <c r="D1620" s="130">
        <v>41010</v>
      </c>
    </row>
    <row r="1621" spans="4:4" ht="15" customHeight="1" x14ac:dyDescent="0.35">
      <c r="D1621" s="130">
        <v>41010</v>
      </c>
    </row>
    <row r="1622" spans="4:4" ht="15" customHeight="1" x14ac:dyDescent="0.35">
      <c r="D1622" s="130">
        <v>41010</v>
      </c>
    </row>
    <row r="1623" spans="4:4" ht="15" customHeight="1" x14ac:dyDescent="0.35">
      <c r="D1623" s="130">
        <v>41010</v>
      </c>
    </row>
    <row r="1624" spans="4:4" ht="15" customHeight="1" x14ac:dyDescent="0.35">
      <c r="D1624" s="130">
        <v>41010</v>
      </c>
    </row>
    <row r="1625" spans="4:4" ht="15" customHeight="1" x14ac:dyDescent="0.35">
      <c r="D1625" s="130">
        <v>41010</v>
      </c>
    </row>
    <row r="1626" spans="4:4" ht="15" customHeight="1" x14ac:dyDescent="0.35">
      <c r="D1626" s="130">
        <v>41010</v>
      </c>
    </row>
    <row r="1627" spans="4:4" ht="15" customHeight="1" x14ac:dyDescent="0.35">
      <c r="D1627" s="130">
        <v>41010</v>
      </c>
    </row>
    <row r="1628" spans="4:4" ht="15" customHeight="1" x14ac:dyDescent="0.35">
      <c r="D1628" s="130">
        <v>41010</v>
      </c>
    </row>
    <row r="1629" spans="4:4" ht="15" customHeight="1" x14ac:dyDescent="0.35">
      <c r="D1629" s="130">
        <v>41011</v>
      </c>
    </row>
    <row r="1630" spans="4:4" ht="15" customHeight="1" x14ac:dyDescent="0.35">
      <c r="D1630" s="130">
        <v>41011</v>
      </c>
    </row>
    <row r="1631" spans="4:4" ht="15" customHeight="1" x14ac:dyDescent="0.35">
      <c r="D1631" s="130">
        <v>41011</v>
      </c>
    </row>
    <row r="1632" spans="4:4" ht="15" customHeight="1" x14ac:dyDescent="0.35">
      <c r="D1632" s="130">
        <v>41011</v>
      </c>
    </row>
    <row r="1633" spans="4:4" ht="15" customHeight="1" x14ac:dyDescent="0.35">
      <c r="D1633" s="130">
        <v>41011</v>
      </c>
    </row>
    <row r="1634" spans="4:4" ht="15" customHeight="1" x14ac:dyDescent="0.35">
      <c r="D1634" s="130">
        <v>41011</v>
      </c>
    </row>
    <row r="1635" spans="4:4" ht="15" customHeight="1" x14ac:dyDescent="0.35">
      <c r="D1635" s="130">
        <v>41011</v>
      </c>
    </row>
    <row r="1636" spans="4:4" ht="15" customHeight="1" x14ac:dyDescent="0.35">
      <c r="D1636" s="130">
        <v>41011</v>
      </c>
    </row>
    <row r="1637" spans="4:4" ht="15" customHeight="1" x14ac:dyDescent="0.35">
      <c r="D1637" s="130">
        <v>41011</v>
      </c>
    </row>
    <row r="1638" spans="4:4" ht="15" customHeight="1" x14ac:dyDescent="0.35">
      <c r="D1638" s="130">
        <v>41011</v>
      </c>
    </row>
    <row r="1639" spans="4:4" ht="15" customHeight="1" x14ac:dyDescent="0.35">
      <c r="D1639" s="130">
        <v>41011</v>
      </c>
    </row>
    <row r="1640" spans="4:4" ht="15" customHeight="1" x14ac:dyDescent="0.35">
      <c r="D1640" s="130">
        <v>41011</v>
      </c>
    </row>
    <row r="1641" spans="4:4" ht="15" customHeight="1" x14ac:dyDescent="0.35">
      <c r="D1641" s="130">
        <v>41011</v>
      </c>
    </row>
    <row r="1642" spans="4:4" ht="15" customHeight="1" x14ac:dyDescent="0.35">
      <c r="D1642" s="130">
        <v>41011</v>
      </c>
    </row>
    <row r="1643" spans="4:4" ht="15" customHeight="1" x14ac:dyDescent="0.35">
      <c r="D1643" s="130">
        <v>41011</v>
      </c>
    </row>
    <row r="1644" spans="4:4" ht="15" customHeight="1" x14ac:dyDescent="0.35">
      <c r="D1644" s="130">
        <v>41011</v>
      </c>
    </row>
    <row r="1645" spans="4:4" ht="15" customHeight="1" x14ac:dyDescent="0.35">
      <c r="D1645" s="130">
        <v>41011</v>
      </c>
    </row>
    <row r="1646" spans="4:4" ht="15" customHeight="1" x14ac:dyDescent="0.35">
      <c r="D1646" s="130">
        <v>41011</v>
      </c>
    </row>
    <row r="1647" spans="4:4" ht="15" customHeight="1" x14ac:dyDescent="0.35">
      <c r="D1647" s="130">
        <v>41011</v>
      </c>
    </row>
    <row r="1648" spans="4:4" ht="15" customHeight="1" x14ac:dyDescent="0.35">
      <c r="D1648" s="130">
        <v>41011</v>
      </c>
    </row>
    <row r="1649" spans="4:4" ht="15" customHeight="1" x14ac:dyDescent="0.35">
      <c r="D1649" s="130">
        <v>41011</v>
      </c>
    </row>
    <row r="1650" spans="4:4" ht="15" customHeight="1" x14ac:dyDescent="0.35">
      <c r="D1650" s="130">
        <v>41011</v>
      </c>
    </row>
    <row r="1651" spans="4:4" ht="15" customHeight="1" x14ac:dyDescent="0.35">
      <c r="D1651" s="130">
        <v>41011</v>
      </c>
    </row>
    <row r="1652" spans="4:4" ht="15" customHeight="1" x14ac:dyDescent="0.35">
      <c r="D1652" s="130">
        <v>41011</v>
      </c>
    </row>
    <row r="1653" spans="4:4" ht="15" customHeight="1" x14ac:dyDescent="0.35">
      <c r="D1653" s="130">
        <v>41011</v>
      </c>
    </row>
    <row r="1654" spans="4:4" ht="15" customHeight="1" x14ac:dyDescent="0.35">
      <c r="D1654" s="130">
        <v>41011</v>
      </c>
    </row>
  </sheetData>
  <autoFilter ref="A2:N45" xr:uid="{00000000-0009-0000-0000-000004000000}"/>
  <sortState xmlns:xlrd2="http://schemas.microsoft.com/office/spreadsheetml/2017/richdata2" ref="A3:N1653">
    <sortCondition ref="A3:A5"/>
  </sortState>
  <mergeCells count="2">
    <mergeCell ref="E1:G1"/>
    <mergeCell ref="J1:M1"/>
  </mergeCells>
  <pageMargins left="0.46" right="0.25" top="0.46" bottom="0.4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9"/>
  <sheetViews>
    <sheetView zoomScale="92" zoomScaleNormal="92" workbookViewId="0">
      <pane xSplit="4" ySplit="1" topLeftCell="E191" activePane="bottomRight" state="frozen"/>
      <selection pane="topRight" activeCell="E1" sqref="E1"/>
      <selection pane="bottomLeft" activeCell="A2" sqref="A2"/>
      <selection pane="bottomRight" activeCell="D198" sqref="D198"/>
    </sheetView>
  </sheetViews>
  <sheetFormatPr baseColWidth="10" defaultColWidth="11.453125" defaultRowHeight="12" customHeight="1" outlineLevelCol="1" x14ac:dyDescent="0.2"/>
  <cols>
    <col min="1" max="1" width="6.7265625" style="131" customWidth="1"/>
    <col min="2" max="2" width="12.7265625" style="131" customWidth="1"/>
    <col min="3" max="3" width="36.453125" style="131" bestFit="1" customWidth="1"/>
    <col min="4" max="4" width="17.7265625" style="131" customWidth="1"/>
    <col min="5" max="5" width="65.54296875" style="131" bestFit="1" customWidth="1"/>
    <col min="6" max="6" width="38.453125" style="131" bestFit="1" customWidth="1"/>
    <col min="7" max="7" width="85" style="131" bestFit="1" customWidth="1"/>
    <col min="8" max="8" width="8.54296875" style="131" customWidth="1"/>
    <col min="9" max="9" width="11.81640625" style="137" customWidth="1"/>
    <col min="10" max="10" width="11.453125" style="131" hidden="1" customWidth="1" outlineLevel="1"/>
    <col min="11" max="11" width="20.1796875" style="131" hidden="1" customWidth="1" outlineLevel="1"/>
    <col min="12" max="12" width="11.453125" style="131" hidden="1" customWidth="1" outlineLevel="1"/>
    <col min="13" max="13" width="11.453125" style="131" collapsed="1"/>
    <col min="14" max="16384" width="11.453125" style="131"/>
  </cols>
  <sheetData>
    <row r="1" spans="1:13" ht="12" customHeight="1" x14ac:dyDescent="0.2">
      <c r="A1" s="204"/>
      <c r="B1" s="204" t="s">
        <v>630</v>
      </c>
      <c r="C1" s="204" t="s">
        <v>367</v>
      </c>
      <c r="D1" s="204" t="s">
        <v>368</v>
      </c>
      <c r="E1" s="204" t="s">
        <v>374</v>
      </c>
      <c r="F1" s="204" t="s">
        <v>631</v>
      </c>
      <c r="G1" s="204" t="s">
        <v>632</v>
      </c>
      <c r="H1" s="205" t="s">
        <v>633</v>
      </c>
      <c r="I1" s="204" t="s">
        <v>313</v>
      </c>
      <c r="J1" s="154" t="s">
        <v>634</v>
      </c>
      <c r="K1" s="154" t="s">
        <v>635</v>
      </c>
      <c r="L1" s="155" t="s">
        <v>636</v>
      </c>
    </row>
    <row r="2" spans="1:13" ht="12" customHeight="1" x14ac:dyDescent="0.2">
      <c r="A2" s="199">
        <v>501</v>
      </c>
      <c r="B2" s="199" t="s">
        <v>78</v>
      </c>
      <c r="C2" s="199" t="s">
        <v>637</v>
      </c>
      <c r="D2" s="199" t="s">
        <v>427</v>
      </c>
      <c r="E2" s="199" t="s">
        <v>638</v>
      </c>
      <c r="F2" s="199" t="s">
        <v>639</v>
      </c>
      <c r="G2" s="135" t="s">
        <v>640</v>
      </c>
      <c r="H2" s="199">
        <v>4</v>
      </c>
      <c r="I2" s="206" t="s">
        <v>641</v>
      </c>
      <c r="J2" s="199">
        <v>4</v>
      </c>
      <c r="K2" s="206" t="s">
        <v>642</v>
      </c>
      <c r="L2" s="199" t="b">
        <v>0</v>
      </c>
      <c r="M2" s="207"/>
    </row>
    <row r="3" spans="1:13" ht="12" customHeight="1" x14ac:dyDescent="0.2">
      <c r="A3" s="199">
        <v>502</v>
      </c>
      <c r="B3" s="199" t="s">
        <v>78</v>
      </c>
      <c r="C3" s="199" t="s">
        <v>643</v>
      </c>
      <c r="D3" s="199" t="s">
        <v>427</v>
      </c>
      <c r="E3" s="199" t="s">
        <v>644</v>
      </c>
      <c r="F3" s="199" t="s">
        <v>645</v>
      </c>
      <c r="G3" s="135" t="s">
        <v>646</v>
      </c>
      <c r="H3" s="199">
        <v>3</v>
      </c>
      <c r="I3" s="206" t="s">
        <v>641</v>
      </c>
      <c r="J3" s="199">
        <v>3</v>
      </c>
      <c r="K3" s="206" t="s">
        <v>642</v>
      </c>
      <c r="L3" s="199" t="b">
        <v>1</v>
      </c>
    </row>
    <row r="4" spans="1:13" ht="12" customHeight="1" x14ac:dyDescent="0.2">
      <c r="A4" s="199">
        <v>503</v>
      </c>
      <c r="B4" s="199" t="s">
        <v>78</v>
      </c>
      <c r="C4" s="199" t="s">
        <v>647</v>
      </c>
      <c r="D4" s="199" t="s">
        <v>427</v>
      </c>
      <c r="E4" s="199" t="s">
        <v>648</v>
      </c>
      <c r="F4" s="199" t="s">
        <v>649</v>
      </c>
      <c r="G4" s="135" t="s">
        <v>650</v>
      </c>
      <c r="H4" s="199">
        <v>2</v>
      </c>
      <c r="I4" s="206" t="s">
        <v>641</v>
      </c>
      <c r="J4" s="199">
        <v>2</v>
      </c>
      <c r="K4" s="206" t="s">
        <v>642</v>
      </c>
      <c r="L4" s="199" t="b">
        <v>1</v>
      </c>
    </row>
    <row r="5" spans="1:13" ht="12" customHeight="1" x14ac:dyDescent="0.2">
      <c r="A5" s="199">
        <v>504</v>
      </c>
      <c r="B5" s="199" t="s">
        <v>78</v>
      </c>
      <c r="C5" s="199" t="s">
        <v>651</v>
      </c>
      <c r="D5" s="199" t="s">
        <v>255</v>
      </c>
      <c r="E5" s="199" t="s">
        <v>652</v>
      </c>
      <c r="F5" s="199" t="s">
        <v>653</v>
      </c>
      <c r="G5" s="135" t="s">
        <v>654</v>
      </c>
      <c r="H5" s="199">
        <v>5</v>
      </c>
      <c r="I5" s="206" t="s">
        <v>641</v>
      </c>
      <c r="J5" s="199">
        <v>3</v>
      </c>
      <c r="K5" s="206" t="s">
        <v>655</v>
      </c>
      <c r="L5" s="199" t="b">
        <v>1</v>
      </c>
    </row>
    <row r="6" spans="1:13" ht="12" customHeight="1" x14ac:dyDescent="0.2">
      <c r="A6" s="199">
        <v>505</v>
      </c>
      <c r="B6" s="199" t="s">
        <v>78</v>
      </c>
      <c r="C6" s="199" t="s">
        <v>656</v>
      </c>
      <c r="D6" s="199" t="s">
        <v>410</v>
      </c>
      <c r="E6" s="199" t="s">
        <v>657</v>
      </c>
      <c r="F6" s="199" t="s">
        <v>658</v>
      </c>
      <c r="G6" s="135" t="s">
        <v>640</v>
      </c>
      <c r="H6" s="199">
        <v>3</v>
      </c>
      <c r="I6" s="206" t="s">
        <v>641</v>
      </c>
      <c r="J6" s="199">
        <v>3</v>
      </c>
      <c r="K6" s="206" t="s">
        <v>642</v>
      </c>
      <c r="L6" s="199" t="b">
        <v>1</v>
      </c>
    </row>
    <row r="7" spans="1:13" ht="12" customHeight="1" x14ac:dyDescent="0.2">
      <c r="A7" s="199">
        <v>506</v>
      </c>
      <c r="B7" s="199" t="s">
        <v>78</v>
      </c>
      <c r="C7" s="199" t="s">
        <v>542</v>
      </c>
      <c r="D7" s="199" t="s">
        <v>543</v>
      </c>
      <c r="E7" s="199" t="s">
        <v>659</v>
      </c>
      <c r="F7" s="199" t="s">
        <v>660</v>
      </c>
      <c r="G7" s="135" t="s">
        <v>661</v>
      </c>
      <c r="H7" s="199">
        <v>2</v>
      </c>
      <c r="I7" s="206" t="s">
        <v>641</v>
      </c>
      <c r="J7" s="199">
        <v>2</v>
      </c>
      <c r="K7" s="206" t="s">
        <v>642</v>
      </c>
      <c r="L7" s="199" t="b">
        <v>1</v>
      </c>
    </row>
    <row r="8" spans="1:13" ht="12" customHeight="1" x14ac:dyDescent="0.2">
      <c r="A8" s="199">
        <v>508</v>
      </c>
      <c r="B8" s="199" t="s">
        <v>78</v>
      </c>
      <c r="C8" s="199" t="s">
        <v>473</v>
      </c>
      <c r="D8" s="199" t="s">
        <v>474</v>
      </c>
      <c r="E8" s="199" t="s">
        <v>662</v>
      </c>
      <c r="F8" s="199" t="s">
        <v>663</v>
      </c>
      <c r="G8" s="135" t="s">
        <v>640</v>
      </c>
      <c r="H8" s="199">
        <v>3</v>
      </c>
      <c r="I8" s="206" t="s">
        <v>641</v>
      </c>
      <c r="J8" s="199">
        <v>3</v>
      </c>
      <c r="K8" s="206" t="s">
        <v>642</v>
      </c>
      <c r="L8" s="199" t="b">
        <v>1</v>
      </c>
    </row>
    <row r="9" spans="1:13" ht="12" customHeight="1" x14ac:dyDescent="0.2">
      <c r="A9" s="199">
        <v>509</v>
      </c>
      <c r="B9" s="199" t="s">
        <v>78</v>
      </c>
      <c r="C9" s="199" t="s">
        <v>664</v>
      </c>
      <c r="D9" s="199" t="s">
        <v>474</v>
      </c>
      <c r="E9" s="199" t="s">
        <v>665</v>
      </c>
      <c r="F9" s="199" t="s">
        <v>666</v>
      </c>
      <c r="G9" s="135" t="s">
        <v>661</v>
      </c>
      <c r="H9" s="199">
        <v>3</v>
      </c>
      <c r="I9" s="206" t="s">
        <v>641</v>
      </c>
      <c r="J9" s="199">
        <v>3</v>
      </c>
      <c r="K9" s="206" t="s">
        <v>642</v>
      </c>
      <c r="L9" s="199" t="b">
        <v>1</v>
      </c>
    </row>
    <row r="10" spans="1:13" ht="12" customHeight="1" x14ac:dyDescent="0.2">
      <c r="A10" s="199">
        <v>510</v>
      </c>
      <c r="B10" s="199" t="s">
        <v>78</v>
      </c>
      <c r="C10" s="199" t="s">
        <v>667</v>
      </c>
      <c r="D10" s="199" t="s">
        <v>483</v>
      </c>
      <c r="E10" s="199" t="s">
        <v>668</v>
      </c>
      <c r="F10" s="199" t="s">
        <v>669</v>
      </c>
      <c r="G10" s="135" t="s">
        <v>670</v>
      </c>
      <c r="H10" s="199">
        <v>3</v>
      </c>
      <c r="I10" s="206" t="s">
        <v>641</v>
      </c>
      <c r="J10" s="199">
        <v>3</v>
      </c>
      <c r="K10" s="206" t="s">
        <v>642</v>
      </c>
      <c r="L10" s="199" t="b">
        <v>1</v>
      </c>
    </row>
    <row r="11" spans="1:13" ht="12" customHeight="1" x14ac:dyDescent="0.2">
      <c r="A11" s="199">
        <v>511</v>
      </c>
      <c r="B11" s="199" t="s">
        <v>78</v>
      </c>
      <c r="C11" s="199" t="s">
        <v>671</v>
      </c>
      <c r="D11" s="199" t="s">
        <v>512</v>
      </c>
      <c r="E11" s="199" t="s">
        <v>672</v>
      </c>
      <c r="F11" s="199" t="s">
        <v>673</v>
      </c>
      <c r="G11" s="135" t="s">
        <v>640</v>
      </c>
      <c r="H11" s="199">
        <v>2</v>
      </c>
      <c r="I11" s="206" t="s">
        <v>641</v>
      </c>
      <c r="J11" s="199">
        <v>2</v>
      </c>
      <c r="K11" s="206" t="s">
        <v>642</v>
      </c>
      <c r="L11" s="199" t="b">
        <v>1</v>
      </c>
    </row>
    <row r="12" spans="1:13" ht="12" customHeight="1" x14ac:dyDescent="0.2">
      <c r="A12" s="199">
        <v>513</v>
      </c>
      <c r="B12" s="199" t="s">
        <v>78</v>
      </c>
      <c r="C12" s="199" t="s">
        <v>674</v>
      </c>
      <c r="D12" s="199" t="s">
        <v>410</v>
      </c>
      <c r="E12" s="199" t="s">
        <v>675</v>
      </c>
      <c r="F12" s="199" t="s">
        <v>676</v>
      </c>
      <c r="G12" s="135" t="s">
        <v>640</v>
      </c>
      <c r="H12" s="199">
        <v>3</v>
      </c>
      <c r="I12" s="206" t="s">
        <v>641</v>
      </c>
      <c r="J12" s="199">
        <v>3</v>
      </c>
      <c r="K12" s="206" t="s">
        <v>642</v>
      </c>
      <c r="L12" s="199" t="b">
        <v>1</v>
      </c>
    </row>
    <row r="13" spans="1:13" ht="12" customHeight="1" x14ac:dyDescent="0.2">
      <c r="A13" s="199">
        <v>514</v>
      </c>
      <c r="B13" s="199" t="s">
        <v>78</v>
      </c>
      <c r="C13" s="199" t="s">
        <v>677</v>
      </c>
      <c r="D13" s="199" t="s">
        <v>242</v>
      </c>
      <c r="E13" s="199" t="s">
        <v>678</v>
      </c>
      <c r="F13" s="199" t="s">
        <v>679</v>
      </c>
      <c r="G13" s="135" t="s">
        <v>640</v>
      </c>
      <c r="H13" s="199">
        <v>2</v>
      </c>
      <c r="I13" s="206" t="s">
        <v>641</v>
      </c>
      <c r="J13" s="199">
        <v>2</v>
      </c>
      <c r="K13" s="206" t="s">
        <v>642</v>
      </c>
      <c r="L13" s="199" t="b">
        <v>1</v>
      </c>
    </row>
    <row r="14" spans="1:13" ht="12" customHeight="1" x14ac:dyDescent="0.2">
      <c r="A14" s="199">
        <v>515</v>
      </c>
      <c r="B14" s="199" t="s">
        <v>78</v>
      </c>
      <c r="C14" s="199" t="s">
        <v>680</v>
      </c>
      <c r="D14" s="199" t="s">
        <v>250</v>
      </c>
      <c r="E14" s="199" t="s">
        <v>681</v>
      </c>
      <c r="F14" s="199" t="s">
        <v>682</v>
      </c>
      <c r="G14" s="135" t="s">
        <v>640</v>
      </c>
      <c r="H14" s="199">
        <v>5</v>
      </c>
      <c r="I14" s="206" t="s">
        <v>641</v>
      </c>
      <c r="J14" s="199">
        <v>3</v>
      </c>
      <c r="K14" s="206" t="s">
        <v>683</v>
      </c>
      <c r="L14" s="199" t="b">
        <v>1</v>
      </c>
    </row>
    <row r="15" spans="1:13" ht="12" customHeight="1" x14ac:dyDescent="0.2">
      <c r="A15" s="199">
        <v>516</v>
      </c>
      <c r="B15" s="199" t="s">
        <v>78</v>
      </c>
      <c r="C15" s="199" t="s">
        <v>656</v>
      </c>
      <c r="D15" s="199" t="s">
        <v>450</v>
      </c>
      <c r="E15" s="199" t="s">
        <v>684</v>
      </c>
      <c r="F15" s="199" t="s">
        <v>685</v>
      </c>
      <c r="G15" s="135" t="s">
        <v>640</v>
      </c>
      <c r="H15" s="199">
        <v>2</v>
      </c>
      <c r="I15" s="206" t="s">
        <v>641</v>
      </c>
      <c r="J15" s="199">
        <v>2</v>
      </c>
      <c r="K15" s="206" t="s">
        <v>642</v>
      </c>
      <c r="L15" s="199" t="b">
        <v>1</v>
      </c>
    </row>
    <row r="16" spans="1:13" ht="12" customHeight="1" x14ac:dyDescent="0.2">
      <c r="A16" s="199">
        <v>519</v>
      </c>
      <c r="B16" s="199" t="s">
        <v>78</v>
      </c>
      <c r="C16" s="199" t="s">
        <v>686</v>
      </c>
      <c r="D16" s="199" t="s">
        <v>512</v>
      </c>
      <c r="E16" s="199" t="s">
        <v>687</v>
      </c>
      <c r="F16" s="199" t="s">
        <v>389</v>
      </c>
      <c r="G16" s="135" t="s">
        <v>640</v>
      </c>
      <c r="H16" s="199">
        <v>2</v>
      </c>
      <c r="I16" s="206" t="s">
        <v>641</v>
      </c>
      <c r="J16" s="199">
        <v>2</v>
      </c>
      <c r="K16" s="206" t="s">
        <v>688</v>
      </c>
      <c r="L16" s="199" t="b">
        <v>1</v>
      </c>
    </row>
    <row r="17" spans="1:12" ht="12" customHeight="1" x14ac:dyDescent="0.2">
      <c r="A17" s="199">
        <v>522</v>
      </c>
      <c r="B17" s="199" t="s">
        <v>78</v>
      </c>
      <c r="C17" s="199" t="s">
        <v>689</v>
      </c>
      <c r="D17" s="199" t="s">
        <v>410</v>
      </c>
      <c r="E17" s="199" t="s">
        <v>690</v>
      </c>
      <c r="F17" s="199" t="s">
        <v>389</v>
      </c>
      <c r="G17" s="135" t="s">
        <v>640</v>
      </c>
      <c r="H17" s="199">
        <v>3</v>
      </c>
      <c r="I17" s="206" t="s">
        <v>641</v>
      </c>
      <c r="J17" s="199">
        <v>3</v>
      </c>
      <c r="K17" s="206" t="s">
        <v>642</v>
      </c>
      <c r="L17" s="199" t="b">
        <v>1</v>
      </c>
    </row>
    <row r="18" spans="1:12" ht="12" customHeight="1" x14ac:dyDescent="0.2">
      <c r="A18" s="199">
        <v>523</v>
      </c>
      <c r="B18" s="199" t="s">
        <v>78</v>
      </c>
      <c r="C18" s="199" t="s">
        <v>691</v>
      </c>
      <c r="D18" s="199" t="s">
        <v>294</v>
      </c>
      <c r="E18" s="199" t="s">
        <v>692</v>
      </c>
      <c r="F18" s="199" t="s">
        <v>389</v>
      </c>
      <c r="G18" s="135" t="s">
        <v>693</v>
      </c>
      <c r="H18" s="199">
        <v>1</v>
      </c>
      <c r="I18" s="206" t="s">
        <v>641</v>
      </c>
      <c r="J18" s="199">
        <v>1</v>
      </c>
      <c r="K18" s="206" t="s">
        <v>642</v>
      </c>
      <c r="L18" s="199" t="b">
        <v>1</v>
      </c>
    </row>
    <row r="19" spans="1:12" ht="12" customHeight="1" x14ac:dyDescent="0.2">
      <c r="A19" s="199">
        <v>524</v>
      </c>
      <c r="B19" s="199" t="s">
        <v>78</v>
      </c>
      <c r="C19" s="199" t="s">
        <v>694</v>
      </c>
      <c r="D19" s="199" t="s">
        <v>250</v>
      </c>
      <c r="E19" s="199" t="s">
        <v>695</v>
      </c>
      <c r="F19" s="199" t="s">
        <v>389</v>
      </c>
      <c r="G19" s="135" t="s">
        <v>696</v>
      </c>
      <c r="H19" s="199">
        <v>3</v>
      </c>
      <c r="I19" s="206" t="s">
        <v>641</v>
      </c>
      <c r="J19" s="199">
        <v>3</v>
      </c>
      <c r="K19" s="206" t="s">
        <v>642</v>
      </c>
      <c r="L19" s="199" t="b">
        <v>1</v>
      </c>
    </row>
    <row r="20" spans="1:12" ht="12" customHeight="1" x14ac:dyDescent="0.2">
      <c r="A20" s="199">
        <v>525</v>
      </c>
      <c r="B20" s="199" t="s">
        <v>78</v>
      </c>
      <c r="C20" s="199" t="s">
        <v>697</v>
      </c>
      <c r="D20" s="199" t="s">
        <v>410</v>
      </c>
      <c r="E20" s="199" t="s">
        <v>698</v>
      </c>
      <c r="F20" s="199" t="s">
        <v>699</v>
      </c>
      <c r="G20" s="135" t="s">
        <v>700</v>
      </c>
      <c r="H20" s="199">
        <v>6</v>
      </c>
      <c r="I20" s="206" t="s">
        <v>641</v>
      </c>
      <c r="J20" s="199">
        <v>4</v>
      </c>
      <c r="K20" s="206" t="s">
        <v>683</v>
      </c>
      <c r="L20" s="199" t="b">
        <v>1</v>
      </c>
    </row>
    <row r="21" spans="1:12" ht="12" customHeight="1" x14ac:dyDescent="0.2">
      <c r="A21" s="199">
        <v>527</v>
      </c>
      <c r="B21" s="199" t="s">
        <v>78</v>
      </c>
      <c r="C21" s="199" t="s">
        <v>701</v>
      </c>
      <c r="D21" s="199" t="s">
        <v>702</v>
      </c>
      <c r="E21" s="201" t="s">
        <v>703</v>
      </c>
      <c r="F21" s="201" t="s">
        <v>704</v>
      </c>
      <c r="G21" s="135" t="s">
        <v>705</v>
      </c>
      <c r="H21" s="199">
        <v>8</v>
      </c>
      <c r="I21" s="206" t="s">
        <v>641</v>
      </c>
      <c r="J21" s="199">
        <v>6</v>
      </c>
      <c r="K21" s="206" t="s">
        <v>683</v>
      </c>
      <c r="L21" s="199" t="b">
        <v>1</v>
      </c>
    </row>
    <row r="22" spans="1:12" ht="12" customHeight="1" x14ac:dyDescent="0.2">
      <c r="A22" s="199">
        <v>528</v>
      </c>
      <c r="B22" s="199" t="s">
        <v>78</v>
      </c>
      <c r="C22" s="199" t="s">
        <v>706</v>
      </c>
      <c r="D22" s="199" t="s">
        <v>297</v>
      </c>
      <c r="E22" s="201" t="s">
        <v>707</v>
      </c>
      <c r="F22" s="201" t="s">
        <v>708</v>
      </c>
      <c r="G22" s="135" t="s">
        <v>709</v>
      </c>
      <c r="H22" s="199">
        <v>5</v>
      </c>
      <c r="I22" s="206" t="s">
        <v>641</v>
      </c>
      <c r="J22" s="199">
        <v>3</v>
      </c>
      <c r="K22" s="206" t="s">
        <v>655</v>
      </c>
      <c r="L22" s="199" t="b">
        <v>1</v>
      </c>
    </row>
    <row r="23" spans="1:12" ht="12" customHeight="1" x14ac:dyDescent="0.2">
      <c r="A23" s="199">
        <v>529</v>
      </c>
      <c r="B23" s="199" t="s">
        <v>78</v>
      </c>
      <c r="C23" s="199" t="s">
        <v>710</v>
      </c>
      <c r="D23" s="199" t="s">
        <v>427</v>
      </c>
      <c r="E23" s="201" t="s">
        <v>711</v>
      </c>
      <c r="F23" s="201" t="s">
        <v>712</v>
      </c>
      <c r="G23" s="135" t="s">
        <v>713</v>
      </c>
      <c r="H23" s="199">
        <v>4</v>
      </c>
      <c r="I23" s="206" t="s">
        <v>641</v>
      </c>
      <c r="J23" s="199">
        <v>4</v>
      </c>
      <c r="K23" s="206" t="s">
        <v>642</v>
      </c>
      <c r="L23" s="199" t="b">
        <v>0</v>
      </c>
    </row>
    <row r="24" spans="1:12" ht="12" customHeight="1" x14ac:dyDescent="0.2">
      <c r="A24" s="199">
        <v>532</v>
      </c>
      <c r="B24" s="199" t="s">
        <v>78</v>
      </c>
      <c r="C24" s="199" t="s">
        <v>714</v>
      </c>
      <c r="D24" s="199" t="s">
        <v>427</v>
      </c>
      <c r="E24" s="201" t="s">
        <v>715</v>
      </c>
      <c r="F24" s="201" t="s">
        <v>716</v>
      </c>
      <c r="G24" s="135" t="s">
        <v>717</v>
      </c>
      <c r="H24" s="199">
        <v>6</v>
      </c>
      <c r="I24" s="206" t="s">
        <v>641</v>
      </c>
      <c r="J24" s="199">
        <v>4</v>
      </c>
      <c r="K24" s="206" t="s">
        <v>655</v>
      </c>
      <c r="L24" s="199" t="b">
        <v>1</v>
      </c>
    </row>
    <row r="25" spans="1:12" ht="12" customHeight="1" x14ac:dyDescent="0.2">
      <c r="A25" s="199">
        <v>533</v>
      </c>
      <c r="B25" s="199" t="s">
        <v>78</v>
      </c>
      <c r="C25" s="199" t="s">
        <v>718</v>
      </c>
      <c r="D25" s="199" t="s">
        <v>294</v>
      </c>
      <c r="E25" s="201" t="s">
        <v>719</v>
      </c>
      <c r="F25" s="201" t="s">
        <v>720</v>
      </c>
      <c r="G25" s="135" t="s">
        <v>721</v>
      </c>
      <c r="H25" s="199">
        <v>2</v>
      </c>
      <c r="I25" s="206" t="s">
        <v>641</v>
      </c>
      <c r="J25" s="199">
        <v>2</v>
      </c>
      <c r="K25" s="206" t="s">
        <v>642</v>
      </c>
      <c r="L25" s="199" t="b">
        <v>1</v>
      </c>
    </row>
    <row r="26" spans="1:12" ht="12" customHeight="1" x14ac:dyDescent="0.2">
      <c r="A26" s="199">
        <v>535</v>
      </c>
      <c r="B26" s="199" t="s">
        <v>78</v>
      </c>
      <c r="C26" s="199" t="s">
        <v>299</v>
      </c>
      <c r="D26" s="199" t="s">
        <v>250</v>
      </c>
      <c r="E26" s="201" t="s">
        <v>722</v>
      </c>
      <c r="F26" s="201" t="s">
        <v>723</v>
      </c>
      <c r="G26" s="135" t="s">
        <v>693</v>
      </c>
      <c r="H26" s="199">
        <v>3</v>
      </c>
      <c r="I26" s="206" t="s">
        <v>641</v>
      </c>
      <c r="J26" s="199">
        <v>3</v>
      </c>
      <c r="K26" s="206" t="s">
        <v>642</v>
      </c>
      <c r="L26" s="199" t="b">
        <v>1</v>
      </c>
    </row>
    <row r="27" spans="1:12" ht="12" customHeight="1" x14ac:dyDescent="0.2">
      <c r="A27" s="199">
        <v>536</v>
      </c>
      <c r="B27" s="199" t="s">
        <v>78</v>
      </c>
      <c r="C27" s="199" t="s">
        <v>300</v>
      </c>
      <c r="D27" s="199" t="s">
        <v>301</v>
      </c>
      <c r="E27" s="201" t="s">
        <v>724</v>
      </c>
      <c r="F27" s="201" t="s">
        <v>725</v>
      </c>
      <c r="G27" s="135" t="s">
        <v>693</v>
      </c>
      <c r="H27" s="199">
        <v>2</v>
      </c>
      <c r="I27" s="206" t="s">
        <v>641</v>
      </c>
      <c r="J27" s="199">
        <v>2</v>
      </c>
      <c r="K27" s="206" t="s">
        <v>688</v>
      </c>
      <c r="L27" s="199" t="b">
        <v>1</v>
      </c>
    </row>
    <row r="28" spans="1:12" ht="12" customHeight="1" x14ac:dyDescent="0.2">
      <c r="A28" s="199">
        <v>538</v>
      </c>
      <c r="B28" s="199" t="s">
        <v>78</v>
      </c>
      <c r="C28" s="199" t="s">
        <v>728</v>
      </c>
      <c r="D28" s="199" t="s">
        <v>301</v>
      </c>
      <c r="E28" s="199" t="s">
        <v>729</v>
      </c>
      <c r="F28" s="199" t="s">
        <v>730</v>
      </c>
      <c r="G28" s="208" t="s">
        <v>731</v>
      </c>
      <c r="H28" s="199">
        <v>2</v>
      </c>
      <c r="I28" s="206" t="s">
        <v>641</v>
      </c>
      <c r="J28" s="199">
        <v>2</v>
      </c>
      <c r="K28" s="206" t="s">
        <v>642</v>
      </c>
      <c r="L28" s="199" t="b">
        <v>1</v>
      </c>
    </row>
    <row r="29" spans="1:12" ht="12" customHeight="1" x14ac:dyDescent="0.2">
      <c r="A29" s="199">
        <v>539</v>
      </c>
      <c r="B29" s="199" t="s">
        <v>78</v>
      </c>
      <c r="C29" s="199" t="s">
        <v>732</v>
      </c>
      <c r="D29" s="199" t="s">
        <v>307</v>
      </c>
      <c r="E29" s="199" t="s">
        <v>733</v>
      </c>
      <c r="F29" s="199" t="s">
        <v>734</v>
      </c>
      <c r="G29" s="135" t="s">
        <v>640</v>
      </c>
      <c r="H29" s="199">
        <v>6</v>
      </c>
      <c r="I29" s="206" t="s">
        <v>641</v>
      </c>
      <c r="J29" s="199">
        <v>4</v>
      </c>
      <c r="K29" s="206" t="s">
        <v>683</v>
      </c>
      <c r="L29" s="199" t="b">
        <v>1</v>
      </c>
    </row>
    <row r="30" spans="1:12" ht="12" customHeight="1" x14ac:dyDescent="0.2">
      <c r="A30" s="199">
        <v>541</v>
      </c>
      <c r="B30" s="199" t="s">
        <v>78</v>
      </c>
      <c r="C30" s="199" t="s">
        <v>309</v>
      </c>
      <c r="D30" s="199" t="s">
        <v>297</v>
      </c>
      <c r="E30" s="199" t="s">
        <v>735</v>
      </c>
      <c r="F30" s="199" t="s">
        <v>734</v>
      </c>
      <c r="G30" s="135" t="s">
        <v>640</v>
      </c>
      <c r="H30" s="199">
        <v>5</v>
      </c>
      <c r="I30" s="206" t="s">
        <v>641</v>
      </c>
      <c r="J30" s="199">
        <v>3</v>
      </c>
      <c r="K30" s="206" t="s">
        <v>655</v>
      </c>
      <c r="L30" s="199" t="b">
        <v>1</v>
      </c>
    </row>
    <row r="31" spans="1:12" ht="12" customHeight="1" x14ac:dyDescent="0.2">
      <c r="A31" s="199">
        <v>542</v>
      </c>
      <c r="B31" s="199" t="s">
        <v>78</v>
      </c>
      <c r="C31" s="199" t="s">
        <v>310</v>
      </c>
      <c r="D31" s="199" t="s">
        <v>246</v>
      </c>
      <c r="E31" s="199" t="s">
        <v>736</v>
      </c>
      <c r="F31" s="199" t="s">
        <v>737</v>
      </c>
      <c r="G31" s="135" t="s">
        <v>640</v>
      </c>
      <c r="H31" s="199">
        <v>6</v>
      </c>
      <c r="I31" s="206" t="s">
        <v>641</v>
      </c>
      <c r="J31" s="199">
        <v>4</v>
      </c>
      <c r="K31" s="206" t="s">
        <v>655</v>
      </c>
      <c r="L31" s="199" t="b">
        <v>1</v>
      </c>
    </row>
    <row r="32" spans="1:12" ht="12" customHeight="1" x14ac:dyDescent="0.2">
      <c r="A32" s="199">
        <v>543</v>
      </c>
      <c r="B32" s="199" t="s">
        <v>78</v>
      </c>
      <c r="C32" s="199" t="s">
        <v>738</v>
      </c>
      <c r="D32" s="199" t="s">
        <v>244</v>
      </c>
      <c r="E32" s="201" t="s">
        <v>739</v>
      </c>
      <c r="F32" s="201" t="s">
        <v>740</v>
      </c>
      <c r="G32" s="135" t="s">
        <v>640</v>
      </c>
      <c r="H32" s="199">
        <v>7</v>
      </c>
      <c r="I32" s="206" t="s">
        <v>641</v>
      </c>
      <c r="J32" s="199">
        <v>5</v>
      </c>
      <c r="K32" s="206" t="s">
        <v>655</v>
      </c>
      <c r="L32" s="199" t="b">
        <v>1</v>
      </c>
    </row>
    <row r="33" spans="1:12" ht="12" customHeight="1" x14ac:dyDescent="0.2">
      <c r="A33" s="199">
        <v>544</v>
      </c>
      <c r="B33" s="199" t="s">
        <v>78</v>
      </c>
      <c r="C33" s="199" t="s">
        <v>741</v>
      </c>
      <c r="D33" s="199" t="s">
        <v>741</v>
      </c>
      <c r="E33" s="201" t="s">
        <v>742</v>
      </c>
      <c r="F33" s="201" t="s">
        <v>743</v>
      </c>
      <c r="G33" s="208" t="s">
        <v>744</v>
      </c>
      <c r="H33" s="199">
        <v>12</v>
      </c>
      <c r="I33" s="206" t="s">
        <v>641</v>
      </c>
      <c r="J33" s="199">
        <v>9</v>
      </c>
      <c r="K33" s="206" t="s">
        <v>745</v>
      </c>
      <c r="L33" s="199" t="b">
        <v>1</v>
      </c>
    </row>
    <row r="34" spans="1:12" ht="12" customHeight="1" x14ac:dyDescent="0.2">
      <c r="A34" s="199">
        <v>545</v>
      </c>
      <c r="B34" s="199" t="s">
        <v>78</v>
      </c>
      <c r="C34" s="199" t="s">
        <v>746</v>
      </c>
      <c r="D34" s="199" t="s">
        <v>427</v>
      </c>
      <c r="E34" s="201" t="s">
        <v>747</v>
      </c>
      <c r="F34" s="201" t="s">
        <v>389</v>
      </c>
      <c r="G34" s="135" t="s">
        <v>640</v>
      </c>
      <c r="H34" s="199">
        <v>8</v>
      </c>
      <c r="I34" s="206" t="s">
        <v>641</v>
      </c>
      <c r="J34" s="199">
        <v>6</v>
      </c>
      <c r="K34" s="206" t="s">
        <v>683</v>
      </c>
      <c r="L34" s="199" t="b">
        <v>0</v>
      </c>
    </row>
    <row r="35" spans="1:12" ht="12" customHeight="1" x14ac:dyDescent="0.2">
      <c r="A35" s="199">
        <v>546</v>
      </c>
      <c r="B35" s="199" t="s">
        <v>78</v>
      </c>
      <c r="C35" s="199" t="s">
        <v>748</v>
      </c>
      <c r="D35" s="199" t="s">
        <v>502</v>
      </c>
      <c r="E35" s="201" t="s">
        <v>749</v>
      </c>
      <c r="F35" s="201" t="s">
        <v>389</v>
      </c>
      <c r="G35" s="135" t="s">
        <v>750</v>
      </c>
      <c r="H35" s="199">
        <v>5</v>
      </c>
      <c r="I35" s="206" t="s">
        <v>641</v>
      </c>
      <c r="J35" s="199">
        <v>3</v>
      </c>
      <c r="K35" s="206" t="s">
        <v>683</v>
      </c>
      <c r="L35" s="199" t="b">
        <v>1</v>
      </c>
    </row>
    <row r="36" spans="1:12" ht="12" customHeight="1" x14ac:dyDescent="0.2">
      <c r="A36" s="199">
        <v>547</v>
      </c>
      <c r="B36" s="199" t="s">
        <v>78</v>
      </c>
      <c r="C36" s="199" t="s">
        <v>751</v>
      </c>
      <c r="D36" s="199" t="s">
        <v>248</v>
      </c>
      <c r="E36" s="201" t="s">
        <v>752</v>
      </c>
      <c r="F36" s="201" t="s">
        <v>753</v>
      </c>
      <c r="G36" s="135" t="s">
        <v>640</v>
      </c>
      <c r="H36" s="199">
        <v>2</v>
      </c>
      <c r="I36" s="206" t="s">
        <v>641</v>
      </c>
      <c r="J36" s="199">
        <v>2</v>
      </c>
      <c r="K36" s="206" t="s">
        <v>642</v>
      </c>
      <c r="L36" s="199" t="b">
        <v>1</v>
      </c>
    </row>
    <row r="37" spans="1:12" ht="12" customHeight="1" x14ac:dyDescent="0.2">
      <c r="A37" s="199">
        <v>548</v>
      </c>
      <c r="B37" s="199" t="s">
        <v>78</v>
      </c>
      <c r="C37" s="199" t="s">
        <v>754</v>
      </c>
      <c r="D37" s="199" t="s">
        <v>294</v>
      </c>
      <c r="E37" s="201" t="s">
        <v>755</v>
      </c>
      <c r="F37" s="201" t="s">
        <v>756</v>
      </c>
      <c r="G37" s="208" t="s">
        <v>757</v>
      </c>
      <c r="H37" s="199">
        <v>1</v>
      </c>
      <c r="I37" s="206" t="s">
        <v>641</v>
      </c>
      <c r="J37" s="199">
        <v>1</v>
      </c>
      <c r="K37" s="206" t="s">
        <v>642</v>
      </c>
      <c r="L37" s="199" t="b">
        <v>1</v>
      </c>
    </row>
    <row r="38" spans="1:12" ht="12" customHeight="1" x14ac:dyDescent="0.2">
      <c r="A38" s="199">
        <v>550</v>
      </c>
      <c r="B38" s="199" t="s">
        <v>78</v>
      </c>
      <c r="C38" s="199" t="s">
        <v>758</v>
      </c>
      <c r="D38" s="199" t="s">
        <v>427</v>
      </c>
      <c r="E38" s="201" t="s">
        <v>759</v>
      </c>
      <c r="F38" s="201" t="s">
        <v>389</v>
      </c>
      <c r="G38" s="135" t="s">
        <v>760</v>
      </c>
      <c r="H38" s="199">
        <v>3</v>
      </c>
      <c r="I38" s="206" t="s">
        <v>641</v>
      </c>
      <c r="J38" s="199">
        <v>3</v>
      </c>
      <c r="K38" s="206" t="s">
        <v>642</v>
      </c>
      <c r="L38" s="199" t="b">
        <v>1</v>
      </c>
    </row>
    <row r="39" spans="1:12" ht="12" customHeight="1" x14ac:dyDescent="0.2">
      <c r="A39" s="199">
        <v>551</v>
      </c>
      <c r="B39" s="199" t="s">
        <v>78</v>
      </c>
      <c r="C39" s="199" t="s">
        <v>761</v>
      </c>
      <c r="D39" s="199" t="s">
        <v>250</v>
      </c>
      <c r="E39" s="201" t="s">
        <v>762</v>
      </c>
      <c r="F39" s="201" t="s">
        <v>763</v>
      </c>
      <c r="G39" s="135" t="s">
        <v>764</v>
      </c>
      <c r="H39" s="199">
        <v>5</v>
      </c>
      <c r="I39" s="206" t="s">
        <v>641</v>
      </c>
      <c r="J39" s="199">
        <v>3</v>
      </c>
      <c r="K39" s="206" t="s">
        <v>655</v>
      </c>
      <c r="L39" s="199" t="b">
        <v>1</v>
      </c>
    </row>
    <row r="40" spans="1:12" ht="12" customHeight="1" x14ac:dyDescent="0.2">
      <c r="A40" s="199">
        <v>554</v>
      </c>
      <c r="B40" s="199" t="s">
        <v>78</v>
      </c>
      <c r="C40" s="199" t="s">
        <v>765</v>
      </c>
      <c r="D40" s="199" t="s">
        <v>427</v>
      </c>
      <c r="E40" s="201" t="s">
        <v>766</v>
      </c>
      <c r="F40" s="201" t="s">
        <v>389</v>
      </c>
      <c r="G40" s="135" t="s">
        <v>767</v>
      </c>
      <c r="H40" s="199">
        <v>4</v>
      </c>
      <c r="I40" s="206" t="s">
        <v>641</v>
      </c>
      <c r="J40" s="199">
        <v>4</v>
      </c>
      <c r="K40" s="206" t="s">
        <v>642</v>
      </c>
      <c r="L40" s="199" t="b">
        <v>1</v>
      </c>
    </row>
    <row r="41" spans="1:12" ht="12" customHeight="1" x14ac:dyDescent="0.2">
      <c r="A41" s="199">
        <v>555</v>
      </c>
      <c r="B41" s="199" t="s">
        <v>78</v>
      </c>
      <c r="C41" s="199" t="s">
        <v>768</v>
      </c>
      <c r="D41" s="199" t="s">
        <v>427</v>
      </c>
      <c r="E41" s="201" t="s">
        <v>769</v>
      </c>
      <c r="F41" s="201" t="s">
        <v>389</v>
      </c>
      <c r="G41" s="135" t="s">
        <v>770</v>
      </c>
      <c r="H41" s="199">
        <v>3</v>
      </c>
      <c r="I41" s="206" t="s">
        <v>641</v>
      </c>
      <c r="J41" s="199">
        <v>3</v>
      </c>
      <c r="K41" s="206" t="s">
        <v>642</v>
      </c>
      <c r="L41" s="199" t="b">
        <v>0</v>
      </c>
    </row>
    <row r="42" spans="1:12" ht="12" customHeight="1" x14ac:dyDescent="0.2">
      <c r="A42" s="199">
        <v>556</v>
      </c>
      <c r="B42" s="199" t="s">
        <v>78</v>
      </c>
      <c r="C42" s="199" t="s">
        <v>771</v>
      </c>
      <c r="D42" s="199" t="s">
        <v>297</v>
      </c>
      <c r="E42" s="199" t="s">
        <v>772</v>
      </c>
      <c r="F42" s="199" t="s">
        <v>389</v>
      </c>
      <c r="G42" s="135" t="s">
        <v>773</v>
      </c>
      <c r="H42" s="199">
        <v>2</v>
      </c>
      <c r="I42" s="206" t="s">
        <v>641</v>
      </c>
      <c r="J42" s="199">
        <v>2</v>
      </c>
      <c r="K42" s="206" t="s">
        <v>642</v>
      </c>
      <c r="L42" s="199" t="b">
        <v>1</v>
      </c>
    </row>
    <row r="43" spans="1:12" ht="12" customHeight="1" x14ac:dyDescent="0.2">
      <c r="A43" s="199">
        <v>557</v>
      </c>
      <c r="B43" s="199" t="s">
        <v>78</v>
      </c>
      <c r="C43" s="199" t="s">
        <v>774</v>
      </c>
      <c r="D43" s="199" t="s">
        <v>242</v>
      </c>
      <c r="E43" s="199" t="s">
        <v>775</v>
      </c>
      <c r="F43" s="199" t="s">
        <v>389</v>
      </c>
      <c r="G43" s="135" t="s">
        <v>776</v>
      </c>
      <c r="H43" s="199">
        <v>3</v>
      </c>
      <c r="I43" s="206" t="s">
        <v>641</v>
      </c>
      <c r="J43" s="199">
        <v>3</v>
      </c>
      <c r="K43" s="206" t="s">
        <v>642</v>
      </c>
      <c r="L43" s="199" t="b">
        <v>1</v>
      </c>
    </row>
    <row r="44" spans="1:12" ht="12" customHeight="1" x14ac:dyDescent="0.2">
      <c r="A44" s="199">
        <v>558</v>
      </c>
      <c r="B44" s="199" t="s">
        <v>78</v>
      </c>
      <c r="C44" s="199" t="s">
        <v>777</v>
      </c>
      <c r="D44" s="199" t="s">
        <v>427</v>
      </c>
      <c r="E44" s="201" t="s">
        <v>778</v>
      </c>
      <c r="F44" s="201" t="s">
        <v>389</v>
      </c>
      <c r="G44" s="135" t="s">
        <v>779</v>
      </c>
      <c r="H44" s="199">
        <v>7</v>
      </c>
      <c r="I44" s="206" t="s">
        <v>641</v>
      </c>
      <c r="J44" s="199">
        <v>5</v>
      </c>
      <c r="K44" s="206" t="s">
        <v>655</v>
      </c>
      <c r="L44" s="199" t="b">
        <v>0</v>
      </c>
    </row>
    <row r="45" spans="1:12" ht="12" customHeight="1" x14ac:dyDescent="0.2">
      <c r="A45" s="199">
        <v>559</v>
      </c>
      <c r="B45" s="199" t="s">
        <v>78</v>
      </c>
      <c r="C45" s="199" t="s">
        <v>780</v>
      </c>
      <c r="D45" s="199" t="s">
        <v>304</v>
      </c>
      <c r="E45" s="201" t="s">
        <v>1545</v>
      </c>
      <c r="F45" s="201" t="s">
        <v>389</v>
      </c>
      <c r="G45" s="135" t="s">
        <v>640</v>
      </c>
      <c r="H45" s="199">
        <v>7</v>
      </c>
      <c r="I45" s="206" t="s">
        <v>641</v>
      </c>
      <c r="J45" s="199">
        <v>5</v>
      </c>
      <c r="K45" s="206" t="s">
        <v>655</v>
      </c>
      <c r="L45" s="199" t="b">
        <v>0</v>
      </c>
    </row>
    <row r="46" spans="1:12" ht="12" customHeight="1" x14ac:dyDescent="0.2">
      <c r="A46" s="199">
        <v>560</v>
      </c>
      <c r="B46" s="199" t="s">
        <v>78</v>
      </c>
      <c r="C46" s="199" t="s">
        <v>782</v>
      </c>
      <c r="D46" s="199" t="s">
        <v>579</v>
      </c>
      <c r="E46" s="201" t="s">
        <v>783</v>
      </c>
      <c r="F46" s="201" t="s">
        <v>389</v>
      </c>
      <c r="G46" s="135" t="s">
        <v>640</v>
      </c>
      <c r="H46" s="199">
        <v>3</v>
      </c>
      <c r="I46" s="206" t="s">
        <v>641</v>
      </c>
      <c r="J46" s="199">
        <v>3</v>
      </c>
      <c r="K46" s="206" t="s">
        <v>688</v>
      </c>
      <c r="L46" s="199" t="b">
        <v>1</v>
      </c>
    </row>
    <row r="47" spans="1:12" ht="12" customHeight="1" x14ac:dyDescent="0.2">
      <c r="A47" s="199">
        <v>561</v>
      </c>
      <c r="B47" s="199" t="s">
        <v>78</v>
      </c>
      <c r="C47" s="199" t="s">
        <v>784</v>
      </c>
      <c r="D47" s="199" t="s">
        <v>450</v>
      </c>
      <c r="E47" s="201" t="s">
        <v>785</v>
      </c>
      <c r="F47" s="201" t="s">
        <v>389</v>
      </c>
      <c r="G47" s="135" t="s">
        <v>640</v>
      </c>
      <c r="H47" s="199">
        <v>2</v>
      </c>
      <c r="I47" s="206" t="s">
        <v>641</v>
      </c>
      <c r="J47" s="199">
        <v>2</v>
      </c>
      <c r="K47" s="206" t="s">
        <v>642</v>
      </c>
      <c r="L47" s="199" t="b">
        <v>1</v>
      </c>
    </row>
    <row r="48" spans="1:12" ht="12" customHeight="1" x14ac:dyDescent="0.2">
      <c r="A48" s="199">
        <v>562</v>
      </c>
      <c r="B48" s="199" t="s">
        <v>78</v>
      </c>
      <c r="C48" s="199" t="s">
        <v>786</v>
      </c>
      <c r="D48" s="199" t="s">
        <v>502</v>
      </c>
      <c r="E48" s="201" t="s">
        <v>787</v>
      </c>
      <c r="F48" s="201" t="s">
        <v>389</v>
      </c>
      <c r="G48" s="135" t="s">
        <v>788</v>
      </c>
      <c r="H48" s="199">
        <v>5</v>
      </c>
      <c r="I48" s="206" t="s">
        <v>641</v>
      </c>
      <c r="J48" s="199">
        <v>3</v>
      </c>
      <c r="K48" s="206" t="s">
        <v>655</v>
      </c>
      <c r="L48" s="199" t="b">
        <v>0</v>
      </c>
    </row>
    <row r="49" spans="1:12" ht="12" customHeight="1" x14ac:dyDescent="0.2">
      <c r="A49" s="199">
        <v>563</v>
      </c>
      <c r="B49" s="199" t="s">
        <v>78</v>
      </c>
      <c r="C49" s="199" t="s">
        <v>789</v>
      </c>
      <c r="D49" s="199" t="s">
        <v>427</v>
      </c>
      <c r="E49" s="201" t="s">
        <v>790</v>
      </c>
      <c r="F49" s="201" t="s">
        <v>389</v>
      </c>
      <c r="G49" s="135" t="s">
        <v>791</v>
      </c>
      <c r="H49" s="199">
        <v>6</v>
      </c>
      <c r="I49" s="206" t="s">
        <v>641</v>
      </c>
      <c r="J49" s="199">
        <v>4</v>
      </c>
      <c r="K49" s="206" t="s">
        <v>655</v>
      </c>
      <c r="L49" s="199" t="b">
        <v>1</v>
      </c>
    </row>
    <row r="50" spans="1:12" ht="12" customHeight="1" x14ac:dyDescent="0.2">
      <c r="A50" s="199">
        <v>564</v>
      </c>
      <c r="B50" s="199" t="s">
        <v>78</v>
      </c>
      <c r="C50" s="199" t="s">
        <v>792</v>
      </c>
      <c r="D50" s="199" t="s">
        <v>248</v>
      </c>
      <c r="E50" s="201" t="s">
        <v>793</v>
      </c>
      <c r="F50" s="201" t="s">
        <v>389</v>
      </c>
      <c r="G50" s="135" t="s">
        <v>794</v>
      </c>
      <c r="H50" s="199">
        <v>6</v>
      </c>
      <c r="I50" s="206" t="s">
        <v>641</v>
      </c>
      <c r="J50" s="199">
        <v>4</v>
      </c>
      <c r="K50" s="206" t="s">
        <v>655</v>
      </c>
      <c r="L50" s="199" t="b">
        <v>1</v>
      </c>
    </row>
    <row r="51" spans="1:12" ht="12" customHeight="1" x14ac:dyDescent="0.2">
      <c r="A51" s="200">
        <v>567</v>
      </c>
      <c r="B51" s="200" t="s">
        <v>78</v>
      </c>
      <c r="C51" s="200" t="s">
        <v>795</v>
      </c>
      <c r="D51" s="200" t="s">
        <v>543</v>
      </c>
      <c r="E51" s="201" t="s">
        <v>796</v>
      </c>
      <c r="F51" s="201" t="s">
        <v>389</v>
      </c>
      <c r="G51" s="135" t="s">
        <v>797</v>
      </c>
      <c r="H51" s="199">
        <v>8</v>
      </c>
      <c r="I51" s="206" t="s">
        <v>641</v>
      </c>
      <c r="J51" s="199">
        <v>5</v>
      </c>
      <c r="K51" s="206" t="s">
        <v>798</v>
      </c>
      <c r="L51" s="199" t="b">
        <v>0</v>
      </c>
    </row>
    <row r="52" spans="1:12" ht="12" customHeight="1" x14ac:dyDescent="0.2">
      <c r="A52" s="200">
        <v>568</v>
      </c>
      <c r="B52" s="200" t="s">
        <v>78</v>
      </c>
      <c r="C52" s="200" t="s">
        <v>799</v>
      </c>
      <c r="D52" s="200" t="s">
        <v>410</v>
      </c>
      <c r="E52" s="201" t="s">
        <v>800</v>
      </c>
      <c r="F52" s="201" t="s">
        <v>389</v>
      </c>
      <c r="G52" s="135" t="s">
        <v>801</v>
      </c>
      <c r="H52" s="199">
        <v>6</v>
      </c>
      <c r="I52" s="206" t="s">
        <v>641</v>
      </c>
      <c r="J52" s="199">
        <v>4</v>
      </c>
      <c r="K52" s="206" t="s">
        <v>683</v>
      </c>
      <c r="L52" s="199" t="b">
        <v>1</v>
      </c>
    </row>
    <row r="53" spans="1:12" ht="12" customHeight="1" x14ac:dyDescent="0.2">
      <c r="A53" s="200">
        <v>570</v>
      </c>
      <c r="B53" s="200" t="s">
        <v>78</v>
      </c>
      <c r="C53" s="200" t="s">
        <v>802</v>
      </c>
      <c r="D53" s="200" t="s">
        <v>294</v>
      </c>
      <c r="E53" s="199" t="s">
        <v>803</v>
      </c>
      <c r="F53" s="199" t="s">
        <v>389</v>
      </c>
      <c r="G53" s="135" t="s">
        <v>804</v>
      </c>
      <c r="H53" s="199">
        <v>2</v>
      </c>
      <c r="I53" s="206" t="s">
        <v>641</v>
      </c>
      <c r="J53" s="199">
        <v>2</v>
      </c>
      <c r="K53" s="206" t="s">
        <v>642</v>
      </c>
      <c r="L53" s="199" t="b">
        <v>0</v>
      </c>
    </row>
    <row r="54" spans="1:12" ht="12" customHeight="1" x14ac:dyDescent="0.2">
      <c r="A54" s="200">
        <v>571</v>
      </c>
      <c r="B54" s="200" t="s">
        <v>78</v>
      </c>
      <c r="C54" s="200" t="s">
        <v>805</v>
      </c>
      <c r="D54" s="200" t="s">
        <v>294</v>
      </c>
      <c r="E54" s="199" t="s">
        <v>806</v>
      </c>
      <c r="F54" s="199" t="s">
        <v>389</v>
      </c>
      <c r="G54" s="135" t="s">
        <v>807</v>
      </c>
      <c r="H54" s="199">
        <v>2</v>
      </c>
      <c r="I54" s="206" t="s">
        <v>641</v>
      </c>
      <c r="J54" s="199">
        <v>2</v>
      </c>
      <c r="K54" s="206" t="s">
        <v>642</v>
      </c>
      <c r="L54" s="199" t="b">
        <v>1</v>
      </c>
    </row>
    <row r="55" spans="1:12" ht="12" customHeight="1" x14ac:dyDescent="0.2">
      <c r="A55" s="199">
        <v>572</v>
      </c>
      <c r="B55" s="200" t="s">
        <v>78</v>
      </c>
      <c r="C55" s="200" t="s">
        <v>808</v>
      </c>
      <c r="D55" s="200" t="s">
        <v>502</v>
      </c>
      <c r="E55" s="199" t="s">
        <v>809</v>
      </c>
      <c r="F55" s="199" t="s">
        <v>389</v>
      </c>
      <c r="G55" s="135" t="s">
        <v>810</v>
      </c>
      <c r="H55" s="199">
        <v>2</v>
      </c>
      <c r="I55" s="206" t="s">
        <v>641</v>
      </c>
      <c r="J55" s="199">
        <v>2</v>
      </c>
      <c r="K55" s="206" t="s">
        <v>642</v>
      </c>
      <c r="L55" s="199" t="b">
        <v>1</v>
      </c>
    </row>
    <row r="56" spans="1:12" ht="12" customHeight="1" x14ac:dyDescent="0.2">
      <c r="A56" s="199">
        <v>573</v>
      </c>
      <c r="B56" s="200" t="s">
        <v>78</v>
      </c>
      <c r="C56" s="200" t="s">
        <v>811</v>
      </c>
      <c r="D56" s="200" t="s">
        <v>294</v>
      </c>
      <c r="E56" s="199" t="s">
        <v>812</v>
      </c>
      <c r="F56" s="199" t="s">
        <v>389</v>
      </c>
      <c r="G56" s="135" t="s">
        <v>813</v>
      </c>
      <c r="H56" s="199">
        <v>2</v>
      </c>
      <c r="I56" s="206" t="s">
        <v>641</v>
      </c>
      <c r="J56" s="199">
        <v>2</v>
      </c>
      <c r="K56" s="206" t="s">
        <v>642</v>
      </c>
      <c r="L56" s="199" t="b">
        <v>1</v>
      </c>
    </row>
    <row r="57" spans="1:12" ht="12" customHeight="1" x14ac:dyDescent="0.2">
      <c r="A57" s="199">
        <v>574</v>
      </c>
      <c r="B57" s="200" t="s">
        <v>78</v>
      </c>
      <c r="C57" s="200" t="s">
        <v>814</v>
      </c>
      <c r="D57" s="200" t="s">
        <v>294</v>
      </c>
      <c r="E57" s="199" t="s">
        <v>815</v>
      </c>
      <c r="F57" s="199" t="s">
        <v>389</v>
      </c>
      <c r="G57" s="135" t="s">
        <v>816</v>
      </c>
      <c r="H57" s="199">
        <v>7</v>
      </c>
      <c r="I57" s="206" t="s">
        <v>641</v>
      </c>
      <c r="J57" s="199">
        <v>4</v>
      </c>
      <c r="K57" s="206" t="s">
        <v>745</v>
      </c>
      <c r="L57" s="199" t="b">
        <v>1</v>
      </c>
    </row>
    <row r="58" spans="1:12" ht="12" customHeight="1" x14ac:dyDescent="0.2">
      <c r="A58" s="199">
        <v>576</v>
      </c>
      <c r="B58" s="200" t="s">
        <v>78</v>
      </c>
      <c r="C58" s="200" t="s">
        <v>817</v>
      </c>
      <c r="D58" s="200" t="s">
        <v>250</v>
      </c>
      <c r="E58" s="199" t="s">
        <v>818</v>
      </c>
      <c r="F58" s="199" t="s">
        <v>389</v>
      </c>
      <c r="G58" s="135" t="s">
        <v>819</v>
      </c>
      <c r="H58" s="199">
        <v>2</v>
      </c>
      <c r="I58" s="206" t="s">
        <v>641</v>
      </c>
      <c r="J58" s="199">
        <v>2</v>
      </c>
      <c r="K58" s="206" t="s">
        <v>642</v>
      </c>
      <c r="L58" s="199" t="b">
        <v>1</v>
      </c>
    </row>
    <row r="59" spans="1:12" ht="12" customHeight="1" x14ac:dyDescent="0.2">
      <c r="A59" s="199">
        <v>577</v>
      </c>
      <c r="B59" s="200" t="s">
        <v>78</v>
      </c>
      <c r="C59" s="200" t="s">
        <v>820</v>
      </c>
      <c r="D59" s="200" t="s">
        <v>427</v>
      </c>
      <c r="E59" s="199" t="s">
        <v>821</v>
      </c>
      <c r="F59" s="199" t="s">
        <v>389</v>
      </c>
      <c r="G59" s="135" t="s">
        <v>822</v>
      </c>
      <c r="H59" s="199">
        <v>10</v>
      </c>
      <c r="I59" s="206" t="s">
        <v>641</v>
      </c>
      <c r="J59" s="199">
        <v>8</v>
      </c>
      <c r="K59" s="206" t="s">
        <v>655</v>
      </c>
      <c r="L59" s="199" t="b">
        <v>0</v>
      </c>
    </row>
    <row r="60" spans="1:12" ht="12" customHeight="1" x14ac:dyDescent="0.2">
      <c r="A60" s="199">
        <v>579</v>
      </c>
      <c r="B60" s="200" t="s">
        <v>78</v>
      </c>
      <c r="C60" s="200" t="s">
        <v>823</v>
      </c>
      <c r="D60" s="200" t="s">
        <v>304</v>
      </c>
      <c r="E60" s="199" t="s">
        <v>824</v>
      </c>
      <c r="F60" s="199" t="s">
        <v>389</v>
      </c>
      <c r="G60" s="135" t="s">
        <v>825</v>
      </c>
      <c r="H60" s="199">
        <v>4</v>
      </c>
      <c r="I60" s="206" t="s">
        <v>641</v>
      </c>
      <c r="J60" s="199">
        <v>4</v>
      </c>
      <c r="K60" s="206" t="s">
        <v>642</v>
      </c>
      <c r="L60" s="199" t="b">
        <v>1</v>
      </c>
    </row>
    <row r="61" spans="1:12" ht="12" customHeight="1" x14ac:dyDescent="0.2">
      <c r="A61" s="199">
        <v>580</v>
      </c>
      <c r="B61" s="200" t="s">
        <v>78</v>
      </c>
      <c r="C61" s="200" t="s">
        <v>826</v>
      </c>
      <c r="D61" s="200" t="s">
        <v>827</v>
      </c>
      <c r="E61" s="199" t="s">
        <v>828</v>
      </c>
      <c r="F61" s="199" t="s">
        <v>389</v>
      </c>
      <c r="G61" s="135" t="s">
        <v>829</v>
      </c>
      <c r="H61" s="199">
        <v>11</v>
      </c>
      <c r="I61" s="206" t="s">
        <v>641</v>
      </c>
      <c r="J61" s="199">
        <v>9</v>
      </c>
      <c r="K61" s="206" t="s">
        <v>683</v>
      </c>
      <c r="L61" s="199" t="b">
        <v>1</v>
      </c>
    </row>
    <row r="62" spans="1:12" ht="12" customHeight="1" x14ac:dyDescent="0.2">
      <c r="A62" s="199">
        <v>581</v>
      </c>
      <c r="B62" s="200" t="s">
        <v>78</v>
      </c>
      <c r="C62" s="200" t="s">
        <v>830</v>
      </c>
      <c r="D62" s="200" t="s">
        <v>304</v>
      </c>
      <c r="E62" s="199" t="s">
        <v>831</v>
      </c>
      <c r="F62" s="199" t="s">
        <v>389</v>
      </c>
      <c r="G62" s="135" t="s">
        <v>832</v>
      </c>
      <c r="H62" s="199">
        <v>3</v>
      </c>
      <c r="I62" s="206" t="s">
        <v>641</v>
      </c>
      <c r="J62" s="199">
        <v>3</v>
      </c>
      <c r="K62" s="206" t="s">
        <v>642</v>
      </c>
      <c r="L62" s="199" t="b">
        <v>1</v>
      </c>
    </row>
    <row r="63" spans="1:12" ht="12" customHeight="1" x14ac:dyDescent="0.2">
      <c r="A63" s="199">
        <v>582</v>
      </c>
      <c r="B63" s="200" t="s">
        <v>78</v>
      </c>
      <c r="C63" s="200" t="s">
        <v>833</v>
      </c>
      <c r="D63" s="200" t="s">
        <v>255</v>
      </c>
      <c r="E63" s="199" t="s">
        <v>834</v>
      </c>
      <c r="F63" s="199" t="s">
        <v>389</v>
      </c>
      <c r="G63" s="135" t="s">
        <v>835</v>
      </c>
      <c r="H63" s="199">
        <v>6</v>
      </c>
      <c r="I63" s="206" t="s">
        <v>641</v>
      </c>
      <c r="J63" s="199">
        <v>4</v>
      </c>
      <c r="K63" s="206" t="s">
        <v>683</v>
      </c>
      <c r="L63" s="199" t="b">
        <v>0</v>
      </c>
    </row>
    <row r="64" spans="1:12" ht="12" customHeight="1" x14ac:dyDescent="0.2">
      <c r="A64" s="199">
        <v>583</v>
      </c>
      <c r="B64" s="200" t="s">
        <v>78</v>
      </c>
      <c r="C64" s="200" t="s">
        <v>836</v>
      </c>
      <c r="D64" s="200" t="s">
        <v>242</v>
      </c>
      <c r="E64" s="199" t="s">
        <v>837</v>
      </c>
      <c r="F64" s="199" t="s">
        <v>389</v>
      </c>
      <c r="G64" s="135" t="s">
        <v>838</v>
      </c>
      <c r="H64" s="199">
        <v>6</v>
      </c>
      <c r="I64" s="206" t="s">
        <v>641</v>
      </c>
      <c r="J64" s="199">
        <v>4</v>
      </c>
      <c r="K64" s="206" t="s">
        <v>655</v>
      </c>
      <c r="L64" s="199" t="b">
        <v>0</v>
      </c>
    </row>
    <row r="65" spans="1:12" ht="12" customHeight="1" x14ac:dyDescent="0.2">
      <c r="A65" s="199">
        <v>584</v>
      </c>
      <c r="B65" s="200" t="s">
        <v>78</v>
      </c>
      <c r="C65" s="200" t="s">
        <v>839</v>
      </c>
      <c r="D65" s="200" t="s">
        <v>427</v>
      </c>
      <c r="E65" s="199" t="s">
        <v>840</v>
      </c>
      <c r="F65" s="199" t="s">
        <v>389</v>
      </c>
      <c r="G65" s="135" t="s">
        <v>713</v>
      </c>
      <c r="H65" s="199">
        <v>4</v>
      </c>
      <c r="I65" s="206" t="s">
        <v>641</v>
      </c>
      <c r="J65" s="199">
        <v>4</v>
      </c>
      <c r="K65" s="206" t="s">
        <v>642</v>
      </c>
      <c r="L65" s="199" t="b">
        <v>0</v>
      </c>
    </row>
    <row r="66" spans="1:12" ht="12" customHeight="1" x14ac:dyDescent="0.2">
      <c r="A66" s="199">
        <v>585</v>
      </c>
      <c r="B66" s="200" t="s">
        <v>78</v>
      </c>
      <c r="C66" s="200" t="s">
        <v>841</v>
      </c>
      <c r="D66" s="200" t="s">
        <v>427</v>
      </c>
      <c r="E66" s="199" t="s">
        <v>842</v>
      </c>
      <c r="F66" s="199" t="s">
        <v>389</v>
      </c>
      <c r="G66" s="135" t="s">
        <v>843</v>
      </c>
      <c r="H66" s="199">
        <v>7</v>
      </c>
      <c r="I66" s="206" t="s">
        <v>641</v>
      </c>
      <c r="J66" s="199">
        <v>5</v>
      </c>
      <c r="K66" s="206" t="s">
        <v>655</v>
      </c>
      <c r="L66" s="199" t="b">
        <v>0</v>
      </c>
    </row>
    <row r="67" spans="1:12" ht="12" customHeight="1" x14ac:dyDescent="0.2">
      <c r="A67" s="199">
        <v>586</v>
      </c>
      <c r="B67" s="200" t="s">
        <v>78</v>
      </c>
      <c r="C67" s="200" t="s">
        <v>844</v>
      </c>
      <c r="D67" s="200" t="s">
        <v>427</v>
      </c>
      <c r="E67" s="199" t="s">
        <v>845</v>
      </c>
      <c r="F67" s="199" t="s">
        <v>389</v>
      </c>
      <c r="G67" s="135" t="s">
        <v>846</v>
      </c>
      <c r="H67" s="199">
        <v>5</v>
      </c>
      <c r="I67" s="206" t="s">
        <v>641</v>
      </c>
      <c r="J67" s="199">
        <v>3</v>
      </c>
      <c r="K67" s="206" t="s">
        <v>655</v>
      </c>
      <c r="L67" s="199" t="b">
        <v>1</v>
      </c>
    </row>
    <row r="68" spans="1:12" ht="12" customHeight="1" x14ac:dyDescent="0.2">
      <c r="A68" s="199">
        <v>587</v>
      </c>
      <c r="B68" s="200" t="s">
        <v>78</v>
      </c>
      <c r="C68" s="200" t="s">
        <v>442</v>
      </c>
      <c r="D68" s="200" t="s">
        <v>250</v>
      </c>
      <c r="E68" s="199" t="s">
        <v>847</v>
      </c>
      <c r="F68" s="199" t="s">
        <v>389</v>
      </c>
      <c r="G68" s="135" t="s">
        <v>848</v>
      </c>
      <c r="H68" s="199">
        <v>5</v>
      </c>
      <c r="I68" s="206" t="s">
        <v>641</v>
      </c>
      <c r="J68" s="199">
        <v>3</v>
      </c>
      <c r="K68" s="206" t="s">
        <v>655</v>
      </c>
      <c r="L68" s="199" t="b">
        <v>0</v>
      </c>
    </row>
    <row r="69" spans="1:12" ht="12" customHeight="1" x14ac:dyDescent="0.2">
      <c r="A69" s="199">
        <v>588</v>
      </c>
      <c r="B69" s="200" t="s">
        <v>78</v>
      </c>
      <c r="C69" s="200" t="s">
        <v>530</v>
      </c>
      <c r="D69" s="200" t="s">
        <v>450</v>
      </c>
      <c r="E69" s="199" t="s">
        <v>849</v>
      </c>
      <c r="F69" s="199" t="s">
        <v>389</v>
      </c>
      <c r="G69" s="135" t="s">
        <v>850</v>
      </c>
      <c r="H69" s="199">
        <v>2</v>
      </c>
      <c r="I69" s="206" t="s">
        <v>641</v>
      </c>
      <c r="J69" s="199">
        <v>2</v>
      </c>
      <c r="K69" s="206" t="s">
        <v>642</v>
      </c>
      <c r="L69" s="199" t="b">
        <v>1</v>
      </c>
    </row>
    <row r="70" spans="1:12" ht="12" customHeight="1" x14ac:dyDescent="0.2">
      <c r="A70" s="199">
        <v>589</v>
      </c>
      <c r="B70" s="200" t="s">
        <v>78</v>
      </c>
      <c r="C70" s="200" t="s">
        <v>851</v>
      </c>
      <c r="D70" s="200" t="s">
        <v>483</v>
      </c>
      <c r="E70" s="199" t="s">
        <v>852</v>
      </c>
      <c r="F70" s="199" t="s">
        <v>389</v>
      </c>
      <c r="G70" s="135" t="s">
        <v>853</v>
      </c>
      <c r="H70" s="199">
        <v>7</v>
      </c>
      <c r="I70" s="206" t="s">
        <v>641</v>
      </c>
      <c r="J70" s="199">
        <v>5</v>
      </c>
      <c r="K70" s="206" t="s">
        <v>655</v>
      </c>
      <c r="L70" s="199" t="b">
        <v>0</v>
      </c>
    </row>
    <row r="71" spans="1:12" ht="12" customHeight="1" x14ac:dyDescent="0.2">
      <c r="A71" s="199">
        <v>590</v>
      </c>
      <c r="B71" s="200" t="s">
        <v>78</v>
      </c>
      <c r="C71" s="200" t="s">
        <v>854</v>
      </c>
      <c r="D71" s="200" t="s">
        <v>483</v>
      </c>
      <c r="E71" s="199" t="s">
        <v>855</v>
      </c>
      <c r="F71" s="199" t="s">
        <v>389</v>
      </c>
      <c r="G71" s="135" t="s">
        <v>850</v>
      </c>
      <c r="H71" s="199">
        <v>14</v>
      </c>
      <c r="I71" s="206" t="s">
        <v>641</v>
      </c>
      <c r="J71" s="199">
        <v>9</v>
      </c>
      <c r="K71" s="206" t="s">
        <v>317</v>
      </c>
      <c r="L71" s="199" t="b">
        <v>0</v>
      </c>
    </row>
    <row r="72" spans="1:12" ht="12" customHeight="1" x14ac:dyDescent="0.2">
      <c r="A72" s="199">
        <v>591</v>
      </c>
      <c r="B72" s="200" t="s">
        <v>78</v>
      </c>
      <c r="C72" s="200" t="s">
        <v>856</v>
      </c>
      <c r="D72" s="200" t="s">
        <v>410</v>
      </c>
      <c r="E72" s="199" t="s">
        <v>857</v>
      </c>
      <c r="F72" s="199" t="s">
        <v>389</v>
      </c>
      <c r="G72" s="199" t="s">
        <v>858</v>
      </c>
      <c r="H72" s="199">
        <v>5</v>
      </c>
      <c r="I72" s="206" t="s">
        <v>641</v>
      </c>
      <c r="J72" s="199">
        <v>5</v>
      </c>
      <c r="K72" s="206" t="s">
        <v>642</v>
      </c>
      <c r="L72" s="199" t="b">
        <v>1</v>
      </c>
    </row>
    <row r="73" spans="1:12" ht="12" customHeight="1" x14ac:dyDescent="0.2">
      <c r="A73" s="199">
        <v>592</v>
      </c>
      <c r="B73" s="200" t="s">
        <v>78</v>
      </c>
      <c r="C73" s="200" t="s">
        <v>859</v>
      </c>
      <c r="D73" s="200" t="s">
        <v>502</v>
      </c>
      <c r="E73" s="199" t="s">
        <v>860</v>
      </c>
      <c r="F73" s="199" t="s">
        <v>389</v>
      </c>
      <c r="G73" s="135" t="s">
        <v>807</v>
      </c>
      <c r="H73" s="199">
        <v>2</v>
      </c>
      <c r="I73" s="206" t="s">
        <v>641</v>
      </c>
      <c r="J73" s="199">
        <v>2</v>
      </c>
      <c r="K73" s="206" t="s">
        <v>642</v>
      </c>
      <c r="L73" s="199" t="b">
        <v>1</v>
      </c>
    </row>
    <row r="74" spans="1:12" ht="12" customHeight="1" x14ac:dyDescent="0.2">
      <c r="A74" s="199">
        <v>593</v>
      </c>
      <c r="B74" s="200" t="s">
        <v>78</v>
      </c>
      <c r="C74" s="200" t="s">
        <v>861</v>
      </c>
      <c r="D74" s="200" t="s">
        <v>862</v>
      </c>
      <c r="E74" s="199" t="s">
        <v>863</v>
      </c>
      <c r="F74" s="199" t="s">
        <v>389</v>
      </c>
      <c r="G74" s="199" t="s">
        <v>864</v>
      </c>
      <c r="H74" s="199">
        <v>2</v>
      </c>
      <c r="I74" s="206" t="s">
        <v>641</v>
      </c>
      <c r="J74" s="199">
        <v>2</v>
      </c>
      <c r="K74" s="206" t="s">
        <v>642</v>
      </c>
      <c r="L74" s="199" t="b">
        <v>1</v>
      </c>
    </row>
    <row r="75" spans="1:12" ht="12" customHeight="1" x14ac:dyDescent="0.2">
      <c r="A75" s="199">
        <v>594</v>
      </c>
      <c r="B75" s="200" t="s">
        <v>78</v>
      </c>
      <c r="C75" s="200" t="s">
        <v>865</v>
      </c>
      <c r="D75" s="200" t="s">
        <v>294</v>
      </c>
      <c r="E75" s="199" t="s">
        <v>866</v>
      </c>
      <c r="F75" s="199" t="s">
        <v>389</v>
      </c>
      <c r="G75" s="199" t="s">
        <v>867</v>
      </c>
      <c r="H75" s="199">
        <v>1</v>
      </c>
      <c r="I75" s="206" t="s">
        <v>641</v>
      </c>
      <c r="J75" s="199">
        <v>1</v>
      </c>
      <c r="K75" s="206" t="s">
        <v>642</v>
      </c>
      <c r="L75" s="199" t="b">
        <v>1</v>
      </c>
    </row>
    <row r="76" spans="1:12" ht="12" customHeight="1" x14ac:dyDescent="0.2">
      <c r="A76" s="199">
        <v>595</v>
      </c>
      <c r="B76" s="200" t="s">
        <v>78</v>
      </c>
      <c r="C76" s="200" t="s">
        <v>868</v>
      </c>
      <c r="D76" s="200" t="s">
        <v>869</v>
      </c>
      <c r="E76" s="199" t="s">
        <v>870</v>
      </c>
      <c r="F76" s="199" t="s">
        <v>389</v>
      </c>
      <c r="G76" s="199" t="s">
        <v>871</v>
      </c>
      <c r="H76" s="199">
        <v>11</v>
      </c>
      <c r="I76" s="206" t="s">
        <v>641</v>
      </c>
      <c r="J76" s="199">
        <v>8</v>
      </c>
      <c r="K76" s="206" t="s">
        <v>745</v>
      </c>
      <c r="L76" s="199" t="b">
        <v>0</v>
      </c>
    </row>
    <row r="77" spans="1:12" ht="12" customHeight="1" x14ac:dyDescent="0.2">
      <c r="A77" s="199">
        <v>597</v>
      </c>
      <c r="B77" s="200" t="s">
        <v>78</v>
      </c>
      <c r="C77" s="200" t="s">
        <v>875</v>
      </c>
      <c r="D77" s="200" t="s">
        <v>876</v>
      </c>
      <c r="E77" s="199" t="s">
        <v>877</v>
      </c>
      <c r="F77" s="199" t="s">
        <v>389</v>
      </c>
      <c r="G77" s="135" t="s">
        <v>640</v>
      </c>
      <c r="H77" s="199">
        <v>2</v>
      </c>
      <c r="I77" s="206" t="s">
        <v>641</v>
      </c>
      <c r="J77" s="199">
        <v>2</v>
      </c>
      <c r="K77" s="206" t="s">
        <v>688</v>
      </c>
      <c r="L77" s="199" t="b">
        <v>1</v>
      </c>
    </row>
    <row r="78" spans="1:12" ht="12" customHeight="1" x14ac:dyDescent="0.2">
      <c r="A78" s="199">
        <v>598</v>
      </c>
      <c r="B78" s="200" t="s">
        <v>78</v>
      </c>
      <c r="C78" s="200" t="s">
        <v>878</v>
      </c>
      <c r="D78" s="200" t="s">
        <v>246</v>
      </c>
      <c r="E78" s="199" t="s">
        <v>879</v>
      </c>
      <c r="F78" s="199" t="s">
        <v>389</v>
      </c>
      <c r="G78" s="135" t="s">
        <v>880</v>
      </c>
      <c r="H78" s="199">
        <v>11</v>
      </c>
      <c r="I78" s="206" t="s">
        <v>641</v>
      </c>
      <c r="J78" s="199">
        <v>8</v>
      </c>
      <c r="K78" s="206" t="s">
        <v>881</v>
      </c>
      <c r="L78" s="199" t="b">
        <v>1</v>
      </c>
    </row>
    <row r="79" spans="1:12" ht="12" customHeight="1" x14ac:dyDescent="0.2">
      <c r="A79" s="199">
        <v>599</v>
      </c>
      <c r="B79" s="200" t="s">
        <v>78</v>
      </c>
      <c r="C79" s="200" t="s">
        <v>252</v>
      </c>
      <c r="D79" s="200" t="s">
        <v>427</v>
      </c>
      <c r="E79" s="199" t="s">
        <v>882</v>
      </c>
      <c r="F79" s="199" t="s">
        <v>389</v>
      </c>
      <c r="G79" s="135" t="s">
        <v>883</v>
      </c>
      <c r="H79" s="199">
        <v>3</v>
      </c>
      <c r="I79" s="206" t="s">
        <v>641</v>
      </c>
      <c r="J79" s="199">
        <v>8</v>
      </c>
      <c r="K79" s="206" t="s">
        <v>884</v>
      </c>
      <c r="L79" s="199" t="b">
        <v>0</v>
      </c>
    </row>
    <row r="80" spans="1:12" ht="12" customHeight="1" x14ac:dyDescent="0.2">
      <c r="A80" s="199">
        <v>601</v>
      </c>
      <c r="B80" s="200" t="s">
        <v>78</v>
      </c>
      <c r="C80" s="200" t="s">
        <v>885</v>
      </c>
      <c r="D80" s="200" t="s">
        <v>427</v>
      </c>
      <c r="E80" s="199" t="s">
        <v>886</v>
      </c>
      <c r="F80" s="199" t="s">
        <v>389</v>
      </c>
      <c r="G80" s="199" t="s">
        <v>887</v>
      </c>
      <c r="H80" s="199">
        <v>10</v>
      </c>
      <c r="I80" s="206" t="s">
        <v>641</v>
      </c>
      <c r="J80" s="199">
        <v>8</v>
      </c>
      <c r="K80" s="206" t="s">
        <v>655</v>
      </c>
      <c r="L80" s="199" t="b">
        <f>H80=J80</f>
        <v>0</v>
      </c>
    </row>
    <row r="81" spans="1:12" ht="12" customHeight="1" x14ac:dyDescent="0.2">
      <c r="A81" s="199">
        <v>602</v>
      </c>
      <c r="B81" s="200" t="s">
        <v>78</v>
      </c>
      <c r="C81" s="200" t="s">
        <v>888</v>
      </c>
      <c r="D81" s="200" t="s">
        <v>450</v>
      </c>
      <c r="E81" s="199" t="s">
        <v>889</v>
      </c>
      <c r="F81" s="199" t="s">
        <v>389</v>
      </c>
      <c r="G81" s="199" t="s">
        <v>693</v>
      </c>
      <c r="H81" s="199">
        <v>3</v>
      </c>
      <c r="I81" s="206" t="s">
        <v>641</v>
      </c>
      <c r="J81" s="199">
        <v>3</v>
      </c>
      <c r="K81" s="206" t="s">
        <v>688</v>
      </c>
      <c r="L81" s="199" t="b">
        <f>H81=J81</f>
        <v>1</v>
      </c>
    </row>
    <row r="82" spans="1:12" ht="12" customHeight="1" x14ac:dyDescent="0.2">
      <c r="A82" s="199">
        <v>605</v>
      </c>
      <c r="B82" s="200" t="s">
        <v>78</v>
      </c>
      <c r="C82" s="200" t="s">
        <v>896</v>
      </c>
      <c r="D82" s="200" t="s">
        <v>307</v>
      </c>
      <c r="E82" s="199" t="s">
        <v>897</v>
      </c>
      <c r="F82" s="199" t="s">
        <v>389</v>
      </c>
      <c r="G82" s="199" t="s">
        <v>898</v>
      </c>
      <c r="H82" s="199">
        <v>3</v>
      </c>
      <c r="I82" s="206" t="s">
        <v>641</v>
      </c>
      <c r="J82" s="199">
        <v>3</v>
      </c>
      <c r="K82" s="206" t="s">
        <v>642</v>
      </c>
      <c r="L82" s="199" t="b">
        <f t="shared" ref="L82:L83" si="0">H82=J82</f>
        <v>1</v>
      </c>
    </row>
    <row r="83" spans="1:12" ht="12" customHeight="1" x14ac:dyDescent="0.2">
      <c r="A83" s="199">
        <v>606</v>
      </c>
      <c r="B83" s="200" t="s">
        <v>78</v>
      </c>
      <c r="C83" s="200" t="s">
        <v>899</v>
      </c>
      <c r="D83" s="200" t="s">
        <v>250</v>
      </c>
      <c r="E83" s="199" t="s">
        <v>900</v>
      </c>
      <c r="F83" s="199" t="s">
        <v>389</v>
      </c>
      <c r="G83" s="199" t="s">
        <v>901</v>
      </c>
      <c r="H83" s="199">
        <v>2</v>
      </c>
      <c r="I83" s="206" t="s">
        <v>641</v>
      </c>
      <c r="J83" s="199">
        <v>2</v>
      </c>
      <c r="K83" s="206" t="s">
        <v>642</v>
      </c>
      <c r="L83" s="199" t="b">
        <f t="shared" si="0"/>
        <v>1</v>
      </c>
    </row>
    <row r="84" spans="1:12" ht="12" customHeight="1" x14ac:dyDescent="0.2">
      <c r="A84" s="199">
        <v>607</v>
      </c>
      <c r="B84" s="200" t="s">
        <v>78</v>
      </c>
      <c r="C84" s="200" t="s">
        <v>902</v>
      </c>
      <c r="D84" s="200" t="s">
        <v>903</v>
      </c>
      <c r="E84" s="199" t="s">
        <v>904</v>
      </c>
      <c r="F84" s="199" t="s">
        <v>389</v>
      </c>
      <c r="G84" s="199" t="s">
        <v>905</v>
      </c>
      <c r="H84" s="199">
        <v>5</v>
      </c>
      <c r="I84" s="206" t="s">
        <v>641</v>
      </c>
      <c r="J84" s="199">
        <v>3</v>
      </c>
      <c r="K84" s="206" t="s">
        <v>655</v>
      </c>
      <c r="L84" s="199" t="b">
        <v>1</v>
      </c>
    </row>
    <row r="85" spans="1:12" ht="12" customHeight="1" x14ac:dyDescent="0.2">
      <c r="A85" s="199">
        <v>608</v>
      </c>
      <c r="B85" s="200" t="s">
        <v>78</v>
      </c>
      <c r="C85" s="200" t="s">
        <v>906</v>
      </c>
      <c r="D85" s="200" t="s">
        <v>502</v>
      </c>
      <c r="E85" s="199" t="s">
        <v>907</v>
      </c>
      <c r="F85" s="199" t="s">
        <v>389</v>
      </c>
      <c r="G85" s="135" t="s">
        <v>908</v>
      </c>
      <c r="H85" s="199">
        <v>6</v>
      </c>
      <c r="I85" s="206" t="s">
        <v>641</v>
      </c>
      <c r="J85" s="199">
        <v>4</v>
      </c>
      <c r="K85" s="206" t="s">
        <v>683</v>
      </c>
      <c r="L85" s="199" t="b">
        <f>H85=J85</f>
        <v>0</v>
      </c>
    </row>
    <row r="86" spans="1:12" ht="12" customHeight="1" x14ac:dyDescent="0.2">
      <c r="A86" s="199">
        <v>609</v>
      </c>
      <c r="B86" s="200" t="s">
        <v>78</v>
      </c>
      <c r="C86" s="200" t="s">
        <v>909</v>
      </c>
      <c r="D86" s="200" t="s">
        <v>862</v>
      </c>
      <c r="E86" s="199" t="s">
        <v>910</v>
      </c>
      <c r="F86" s="199" t="s">
        <v>389</v>
      </c>
      <c r="G86" s="135" t="s">
        <v>911</v>
      </c>
      <c r="H86" s="199">
        <v>2</v>
      </c>
      <c r="I86" s="206" t="s">
        <v>641</v>
      </c>
      <c r="J86" s="199">
        <v>2</v>
      </c>
      <c r="K86" s="206" t="s">
        <v>642</v>
      </c>
      <c r="L86" s="199" t="b">
        <v>1</v>
      </c>
    </row>
    <row r="87" spans="1:12" ht="12" customHeight="1" x14ac:dyDescent="0.2">
      <c r="A87" s="199">
        <v>610</v>
      </c>
      <c r="B87" s="200" t="s">
        <v>78</v>
      </c>
      <c r="C87" s="200" t="s">
        <v>401</v>
      </c>
      <c r="D87" s="200" t="s">
        <v>250</v>
      </c>
      <c r="E87" s="199" t="s">
        <v>912</v>
      </c>
      <c r="F87" s="199" t="s">
        <v>389</v>
      </c>
      <c r="G87" s="135" t="s">
        <v>913</v>
      </c>
      <c r="H87" s="199">
        <v>1</v>
      </c>
      <c r="I87" s="206" t="s">
        <v>641</v>
      </c>
      <c r="J87" s="199">
        <v>1</v>
      </c>
      <c r="K87" s="206" t="s">
        <v>642</v>
      </c>
      <c r="L87" s="199" t="b">
        <v>1</v>
      </c>
    </row>
    <row r="88" spans="1:12" ht="12" customHeight="1" x14ac:dyDescent="0.2">
      <c r="A88" s="199">
        <v>611</v>
      </c>
      <c r="B88" s="200" t="s">
        <v>78</v>
      </c>
      <c r="C88" s="200" t="s">
        <v>595</v>
      </c>
      <c r="D88" s="200" t="s">
        <v>512</v>
      </c>
      <c r="E88" s="199" t="s">
        <v>914</v>
      </c>
      <c r="F88" s="199" t="s">
        <v>389</v>
      </c>
      <c r="G88" s="135" t="s">
        <v>915</v>
      </c>
      <c r="H88" s="199">
        <v>1</v>
      </c>
      <c r="I88" s="206" t="s">
        <v>641</v>
      </c>
      <c r="J88" s="199">
        <v>1</v>
      </c>
      <c r="K88" s="206" t="s">
        <v>642</v>
      </c>
      <c r="L88" s="199" t="b">
        <v>1</v>
      </c>
    </row>
    <row r="89" spans="1:12" ht="12" customHeight="1" x14ac:dyDescent="0.2">
      <c r="A89" s="199">
        <v>612</v>
      </c>
      <c r="B89" s="200" t="s">
        <v>78</v>
      </c>
      <c r="C89" s="200" t="s">
        <v>916</v>
      </c>
      <c r="D89" s="200" t="s">
        <v>301</v>
      </c>
      <c r="E89" s="199" t="s">
        <v>917</v>
      </c>
      <c r="F89" s="199" t="s">
        <v>389</v>
      </c>
      <c r="G89" s="135" t="s">
        <v>918</v>
      </c>
      <c r="H89" s="199">
        <v>8</v>
      </c>
      <c r="I89" s="206" t="s">
        <v>641</v>
      </c>
      <c r="J89" s="199">
        <v>5</v>
      </c>
      <c r="K89" s="206" t="s">
        <v>745</v>
      </c>
      <c r="L89" s="199" t="b">
        <f>H89=J89</f>
        <v>0</v>
      </c>
    </row>
    <row r="90" spans="1:12" ht="12" customHeight="1" x14ac:dyDescent="0.2">
      <c r="A90" s="199">
        <v>615</v>
      </c>
      <c r="B90" s="200" t="s">
        <v>78</v>
      </c>
      <c r="C90" s="200" t="s">
        <v>919</v>
      </c>
      <c r="D90" s="200" t="s">
        <v>502</v>
      </c>
      <c r="E90" s="199" t="s">
        <v>920</v>
      </c>
      <c r="F90" s="199" t="s">
        <v>389</v>
      </c>
      <c r="G90" s="135" t="s">
        <v>921</v>
      </c>
      <c r="H90" s="199">
        <v>1</v>
      </c>
      <c r="I90" s="206" t="s">
        <v>641</v>
      </c>
      <c r="J90" s="199">
        <v>1</v>
      </c>
      <c r="K90" s="206" t="s">
        <v>642</v>
      </c>
      <c r="L90" s="199" t="b">
        <v>1</v>
      </c>
    </row>
    <row r="91" spans="1:12" ht="12" customHeight="1" x14ac:dyDescent="0.2">
      <c r="A91" s="199">
        <v>617</v>
      </c>
      <c r="B91" s="200" t="s">
        <v>78</v>
      </c>
      <c r="C91" s="200" t="s">
        <v>251</v>
      </c>
      <c r="D91" s="200" t="s">
        <v>242</v>
      </c>
      <c r="E91" s="199" t="s">
        <v>923</v>
      </c>
      <c r="F91" s="199" t="s">
        <v>389</v>
      </c>
      <c r="G91" s="135" t="s">
        <v>924</v>
      </c>
      <c r="H91" s="199">
        <v>2</v>
      </c>
      <c r="I91" s="206" t="s">
        <v>641</v>
      </c>
      <c r="J91" s="199">
        <v>2</v>
      </c>
      <c r="K91" s="206" t="s">
        <v>642</v>
      </c>
      <c r="L91" s="199" t="b">
        <v>1</v>
      </c>
    </row>
    <row r="92" spans="1:12" ht="12" customHeight="1" x14ac:dyDescent="0.2">
      <c r="A92" s="199">
        <v>618</v>
      </c>
      <c r="B92" s="200" t="s">
        <v>78</v>
      </c>
      <c r="C92" s="200" t="s">
        <v>925</v>
      </c>
      <c r="D92" s="200" t="s">
        <v>483</v>
      </c>
      <c r="E92" s="199" t="s">
        <v>926</v>
      </c>
      <c r="F92" s="199" t="s">
        <v>389</v>
      </c>
      <c r="G92" s="135" t="s">
        <v>927</v>
      </c>
      <c r="H92" s="199">
        <v>7</v>
      </c>
      <c r="I92" s="206" t="s">
        <v>641</v>
      </c>
      <c r="J92" s="199">
        <v>5</v>
      </c>
      <c r="K92" s="206" t="s">
        <v>655</v>
      </c>
      <c r="L92" s="199" t="b">
        <f t="shared" ref="L92:L93" si="1">H92=J92</f>
        <v>0</v>
      </c>
    </row>
    <row r="93" spans="1:12" ht="12" customHeight="1" x14ac:dyDescent="0.2">
      <c r="A93" s="199">
        <v>619</v>
      </c>
      <c r="B93" s="200" t="s">
        <v>78</v>
      </c>
      <c r="C93" s="200" t="s">
        <v>928</v>
      </c>
      <c r="D93" s="200" t="s">
        <v>248</v>
      </c>
      <c r="E93" s="199" t="s">
        <v>929</v>
      </c>
      <c r="F93" s="199" t="s">
        <v>389</v>
      </c>
      <c r="G93" s="199" t="s">
        <v>930</v>
      </c>
      <c r="H93" s="199">
        <v>2</v>
      </c>
      <c r="I93" s="206" t="s">
        <v>641</v>
      </c>
      <c r="J93" s="199">
        <v>2</v>
      </c>
      <c r="K93" s="206" t="s">
        <v>642</v>
      </c>
      <c r="L93" s="199" t="b">
        <f t="shared" si="1"/>
        <v>1</v>
      </c>
    </row>
    <row r="94" spans="1:12" ht="12" customHeight="1" x14ac:dyDescent="0.2">
      <c r="A94" s="199">
        <v>620</v>
      </c>
      <c r="B94" s="200" t="s">
        <v>78</v>
      </c>
      <c r="C94" s="200" t="s">
        <v>931</v>
      </c>
      <c r="D94" s="200" t="s">
        <v>502</v>
      </c>
      <c r="E94" s="199" t="s">
        <v>932</v>
      </c>
      <c r="F94" s="199" t="s">
        <v>389</v>
      </c>
      <c r="G94" s="199" t="s">
        <v>933</v>
      </c>
      <c r="H94" s="199">
        <v>1</v>
      </c>
      <c r="I94" s="206" t="s">
        <v>641</v>
      </c>
      <c r="J94" s="199">
        <v>1</v>
      </c>
      <c r="K94" s="206" t="s">
        <v>642</v>
      </c>
      <c r="L94" s="199" t="b">
        <v>1</v>
      </c>
    </row>
    <row r="95" spans="1:12" ht="12" customHeight="1" x14ac:dyDescent="0.2">
      <c r="A95" s="199">
        <v>621</v>
      </c>
      <c r="B95" s="200" t="s">
        <v>78</v>
      </c>
      <c r="C95" s="200" t="s">
        <v>934</v>
      </c>
      <c r="D95" s="200" t="s">
        <v>301</v>
      </c>
      <c r="E95" s="199" t="s">
        <v>935</v>
      </c>
      <c r="F95" s="199"/>
      <c r="G95" s="199" t="s">
        <v>936</v>
      </c>
      <c r="H95" s="199">
        <v>6</v>
      </c>
      <c r="I95" s="206" t="s">
        <v>641</v>
      </c>
      <c r="J95" s="199">
        <v>4</v>
      </c>
      <c r="K95" s="206" t="s">
        <v>655</v>
      </c>
      <c r="L95" s="199" t="b">
        <f>H95=J95</f>
        <v>0</v>
      </c>
    </row>
    <row r="96" spans="1:12" ht="12" customHeight="1" x14ac:dyDescent="0.2">
      <c r="A96" s="199">
        <v>622</v>
      </c>
      <c r="B96" s="200" t="s">
        <v>78</v>
      </c>
      <c r="C96" s="200" t="s">
        <v>937</v>
      </c>
      <c r="D96" s="200" t="s">
        <v>244</v>
      </c>
      <c r="E96" s="199" t="s">
        <v>938</v>
      </c>
      <c r="F96" s="199" t="s">
        <v>389</v>
      </c>
      <c r="G96" s="199" t="s">
        <v>939</v>
      </c>
      <c r="H96" s="199">
        <v>7</v>
      </c>
      <c r="I96" s="206" t="s">
        <v>641</v>
      </c>
      <c r="J96" s="199">
        <v>5</v>
      </c>
      <c r="K96" s="206" t="s">
        <v>655</v>
      </c>
      <c r="L96" s="199" t="b">
        <v>1</v>
      </c>
    </row>
    <row r="97" spans="1:12" ht="12" customHeight="1" x14ac:dyDescent="0.2">
      <c r="A97" s="199">
        <v>623</v>
      </c>
      <c r="B97" s="200" t="s">
        <v>78</v>
      </c>
      <c r="C97" s="200" t="s">
        <v>940</v>
      </c>
      <c r="D97" s="200" t="s">
        <v>941</v>
      </c>
      <c r="E97" s="199" t="s">
        <v>942</v>
      </c>
      <c r="F97" s="199">
        <v>3144431355</v>
      </c>
      <c r="G97" s="199" t="s">
        <v>943</v>
      </c>
      <c r="H97" s="199">
        <v>12</v>
      </c>
      <c r="I97" s="206" t="s">
        <v>641</v>
      </c>
      <c r="J97" s="199">
        <v>9</v>
      </c>
      <c r="K97" s="206" t="s">
        <v>944</v>
      </c>
      <c r="L97" s="199" t="b">
        <f t="shared" ref="L97:L99" si="2">H97=J97</f>
        <v>0</v>
      </c>
    </row>
    <row r="98" spans="1:12" ht="12" customHeight="1" x14ac:dyDescent="0.2">
      <c r="A98" s="199">
        <v>624</v>
      </c>
      <c r="B98" s="200" t="s">
        <v>78</v>
      </c>
      <c r="C98" s="200" t="s">
        <v>945</v>
      </c>
      <c r="D98" s="200" t="s">
        <v>862</v>
      </c>
      <c r="E98" s="209" t="s">
        <v>946</v>
      </c>
      <c r="F98" s="199" t="s">
        <v>389</v>
      </c>
      <c r="G98" s="199" t="s">
        <v>947</v>
      </c>
      <c r="H98" s="199">
        <v>3</v>
      </c>
      <c r="I98" s="206" t="s">
        <v>641</v>
      </c>
      <c r="J98" s="199">
        <v>3</v>
      </c>
      <c r="K98" s="206" t="s">
        <v>642</v>
      </c>
      <c r="L98" s="199" t="b">
        <f t="shared" si="2"/>
        <v>1</v>
      </c>
    </row>
    <row r="99" spans="1:12" ht="12" customHeight="1" x14ac:dyDescent="0.2">
      <c r="A99" s="199">
        <v>625</v>
      </c>
      <c r="B99" s="200" t="s">
        <v>78</v>
      </c>
      <c r="C99" s="200" t="s">
        <v>948</v>
      </c>
      <c r="D99" s="200" t="s">
        <v>862</v>
      </c>
      <c r="E99" s="209" t="s">
        <v>949</v>
      </c>
      <c r="F99" s="199" t="s">
        <v>389</v>
      </c>
      <c r="G99" s="199" t="s">
        <v>950</v>
      </c>
      <c r="H99" s="199">
        <v>3</v>
      </c>
      <c r="I99" s="206" t="s">
        <v>641</v>
      </c>
      <c r="J99" s="199">
        <v>3</v>
      </c>
      <c r="K99" s="206" t="s">
        <v>642</v>
      </c>
      <c r="L99" s="199" t="b">
        <f t="shared" si="2"/>
        <v>1</v>
      </c>
    </row>
    <row r="100" spans="1:12" ht="12" customHeight="1" x14ac:dyDescent="0.2">
      <c r="A100" s="199">
        <v>629</v>
      </c>
      <c r="B100" s="199" t="s">
        <v>78</v>
      </c>
      <c r="C100" s="200" t="s">
        <v>957</v>
      </c>
      <c r="D100" s="200" t="s">
        <v>512</v>
      </c>
      <c r="E100" s="209" t="s">
        <v>1561</v>
      </c>
      <c r="F100" s="199" t="s">
        <v>389</v>
      </c>
      <c r="G100" s="199" t="s">
        <v>959</v>
      </c>
      <c r="H100" s="199">
        <v>2</v>
      </c>
      <c r="I100" s="206" t="s">
        <v>641</v>
      </c>
      <c r="J100" s="199">
        <v>2</v>
      </c>
      <c r="K100" s="206" t="s">
        <v>642</v>
      </c>
      <c r="L100" s="199" t="b">
        <f t="shared" ref="L100:L102" si="3">H100=J100</f>
        <v>1</v>
      </c>
    </row>
    <row r="101" spans="1:12" ht="12" customHeight="1" x14ac:dyDescent="0.2">
      <c r="A101" s="199">
        <v>630</v>
      </c>
      <c r="B101" s="199" t="s">
        <v>78</v>
      </c>
      <c r="C101" s="200" t="s">
        <v>957</v>
      </c>
      <c r="D101" s="200" t="s">
        <v>512</v>
      </c>
      <c r="E101" s="209" t="s">
        <v>960</v>
      </c>
      <c r="F101" s="199" t="s">
        <v>389</v>
      </c>
      <c r="G101" s="199" t="s">
        <v>959</v>
      </c>
      <c r="H101" s="199">
        <v>2</v>
      </c>
      <c r="I101" s="206" t="s">
        <v>641</v>
      </c>
      <c r="J101" s="199">
        <v>2</v>
      </c>
      <c r="K101" s="206" t="s">
        <v>642</v>
      </c>
      <c r="L101" s="199" t="b">
        <f t="shared" si="3"/>
        <v>1</v>
      </c>
    </row>
    <row r="102" spans="1:12" ht="12" customHeight="1" x14ac:dyDescent="0.2">
      <c r="A102" s="199">
        <v>631</v>
      </c>
      <c r="B102" s="199" t="s">
        <v>78</v>
      </c>
      <c r="C102" s="200" t="s">
        <v>957</v>
      </c>
      <c r="D102" s="200" t="s">
        <v>512</v>
      </c>
      <c r="E102" s="209" t="s">
        <v>961</v>
      </c>
      <c r="F102" s="199" t="s">
        <v>389</v>
      </c>
      <c r="G102" s="199" t="s">
        <v>959</v>
      </c>
      <c r="H102" s="199">
        <v>2</v>
      </c>
      <c r="I102" s="206" t="s">
        <v>641</v>
      </c>
      <c r="J102" s="199">
        <v>2</v>
      </c>
      <c r="K102" s="206" t="s">
        <v>642</v>
      </c>
      <c r="L102" s="199" t="b">
        <f t="shared" si="3"/>
        <v>1</v>
      </c>
    </row>
    <row r="103" spans="1:12" ht="12" customHeight="1" x14ac:dyDescent="0.2">
      <c r="A103" s="199">
        <v>633</v>
      </c>
      <c r="B103" s="200" t="s">
        <v>78</v>
      </c>
      <c r="C103" s="200" t="s">
        <v>966</v>
      </c>
      <c r="D103" s="200" t="s">
        <v>427</v>
      </c>
      <c r="E103" s="209" t="s">
        <v>967</v>
      </c>
      <c r="F103" s="199" t="s">
        <v>389</v>
      </c>
      <c r="G103" s="199" t="s">
        <v>968</v>
      </c>
      <c r="H103" s="199">
        <v>2</v>
      </c>
      <c r="I103" s="206" t="s">
        <v>641</v>
      </c>
      <c r="J103" s="199">
        <v>2</v>
      </c>
      <c r="K103" s="206" t="s">
        <v>642</v>
      </c>
      <c r="L103" s="199" t="b">
        <f t="shared" ref="L103:L104" si="4">H103=J103</f>
        <v>1</v>
      </c>
    </row>
    <row r="104" spans="1:12" ht="12" customHeight="1" x14ac:dyDescent="0.2">
      <c r="A104" s="199">
        <v>634</v>
      </c>
      <c r="B104" s="200" t="s">
        <v>78</v>
      </c>
      <c r="C104" s="200" t="s">
        <v>966</v>
      </c>
      <c r="D104" s="200" t="s">
        <v>427</v>
      </c>
      <c r="E104" s="209" t="s">
        <v>969</v>
      </c>
      <c r="F104" s="199" t="s">
        <v>389</v>
      </c>
      <c r="G104" s="199" t="s">
        <v>968</v>
      </c>
      <c r="H104" s="199">
        <v>2</v>
      </c>
      <c r="I104" s="206" t="s">
        <v>641</v>
      </c>
      <c r="J104" s="199">
        <v>2</v>
      </c>
      <c r="K104" s="206" t="s">
        <v>642</v>
      </c>
      <c r="L104" s="199" t="b">
        <f t="shared" si="4"/>
        <v>1</v>
      </c>
    </row>
    <row r="105" spans="1:12" ht="12" customHeight="1" x14ac:dyDescent="0.2">
      <c r="A105" s="199">
        <v>636</v>
      </c>
      <c r="B105" s="200" t="s">
        <v>78</v>
      </c>
      <c r="C105" s="200" t="s">
        <v>973</v>
      </c>
      <c r="D105" s="200" t="s">
        <v>502</v>
      </c>
      <c r="E105" s="209" t="s">
        <v>974</v>
      </c>
      <c r="F105" s="199" t="s">
        <v>389</v>
      </c>
      <c r="G105" s="199" t="s">
        <v>975</v>
      </c>
      <c r="H105" s="199">
        <v>5</v>
      </c>
      <c r="I105" s="206" t="s">
        <v>641</v>
      </c>
      <c r="J105" s="199">
        <v>3</v>
      </c>
      <c r="K105" s="206" t="s">
        <v>683</v>
      </c>
      <c r="L105" s="199" t="b">
        <v>1</v>
      </c>
    </row>
    <row r="106" spans="1:12" ht="12" customHeight="1" x14ac:dyDescent="0.2">
      <c r="A106" s="199">
        <v>637</v>
      </c>
      <c r="B106" s="199" t="s">
        <v>78</v>
      </c>
      <c r="C106" s="200" t="s">
        <v>976</v>
      </c>
      <c r="D106" s="200" t="s">
        <v>543</v>
      </c>
      <c r="E106" s="209" t="s">
        <v>977</v>
      </c>
      <c r="F106" s="199" t="s">
        <v>389</v>
      </c>
      <c r="G106" s="199" t="s">
        <v>978</v>
      </c>
      <c r="H106" s="199">
        <v>3</v>
      </c>
      <c r="I106" s="206" t="s">
        <v>641</v>
      </c>
      <c r="J106" s="199">
        <v>3</v>
      </c>
      <c r="K106" s="206" t="s">
        <v>642</v>
      </c>
      <c r="L106" s="199" t="b">
        <v>1</v>
      </c>
    </row>
    <row r="107" spans="1:12" ht="12" customHeight="1" x14ac:dyDescent="0.2">
      <c r="A107" s="199">
        <v>638</v>
      </c>
      <c r="B107" s="200" t="s">
        <v>78</v>
      </c>
      <c r="C107" s="200" t="s">
        <v>979</v>
      </c>
      <c r="D107" s="200" t="s">
        <v>294</v>
      </c>
      <c r="E107" s="199" t="s">
        <v>980</v>
      </c>
      <c r="F107" s="199">
        <v>3108584907</v>
      </c>
      <c r="G107" s="199" t="s">
        <v>981</v>
      </c>
      <c r="H107" s="199">
        <v>14</v>
      </c>
      <c r="I107" s="206" t="s">
        <v>641</v>
      </c>
      <c r="J107" s="211">
        <v>9</v>
      </c>
      <c r="K107" s="206" t="s">
        <v>316</v>
      </c>
      <c r="L107" s="199" t="b">
        <f t="shared" ref="L107:L111" si="5">H107=J107</f>
        <v>0</v>
      </c>
    </row>
    <row r="108" spans="1:12" ht="12" customHeight="1" x14ac:dyDescent="0.2">
      <c r="A108" s="199">
        <v>640</v>
      </c>
      <c r="B108" s="200" t="s">
        <v>78</v>
      </c>
      <c r="C108" s="200" t="s">
        <v>982</v>
      </c>
      <c r="D108" s="200" t="s">
        <v>250</v>
      </c>
      <c r="E108" s="199" t="s">
        <v>983</v>
      </c>
      <c r="F108" s="199" t="s">
        <v>389</v>
      </c>
      <c r="G108" s="199" t="s">
        <v>984</v>
      </c>
      <c r="H108" s="199">
        <v>5</v>
      </c>
      <c r="I108" s="206" t="s">
        <v>641</v>
      </c>
      <c r="J108" s="199">
        <v>3</v>
      </c>
      <c r="K108" s="206" t="s">
        <v>655</v>
      </c>
      <c r="L108" s="199" t="b">
        <f t="shared" si="5"/>
        <v>0</v>
      </c>
    </row>
    <row r="109" spans="1:12" ht="12" customHeight="1" x14ac:dyDescent="0.2">
      <c r="A109" s="199">
        <v>641</v>
      </c>
      <c r="B109" s="200" t="s">
        <v>78</v>
      </c>
      <c r="C109" s="200" t="s">
        <v>985</v>
      </c>
      <c r="D109" s="200" t="s">
        <v>427</v>
      </c>
      <c r="E109" s="199" t="s">
        <v>986</v>
      </c>
      <c r="F109" s="199" t="s">
        <v>389</v>
      </c>
      <c r="G109" s="199" t="s">
        <v>987</v>
      </c>
      <c r="H109" s="199">
        <v>10</v>
      </c>
      <c r="I109" s="206" t="s">
        <v>641</v>
      </c>
      <c r="J109" s="199">
        <v>8</v>
      </c>
      <c r="K109" s="206" t="s">
        <v>683</v>
      </c>
      <c r="L109" s="199" t="b">
        <f t="shared" si="5"/>
        <v>0</v>
      </c>
    </row>
    <row r="110" spans="1:12" ht="12" customHeight="1" x14ac:dyDescent="0.2">
      <c r="A110" s="199">
        <v>642</v>
      </c>
      <c r="B110" s="200" t="s">
        <v>78</v>
      </c>
      <c r="C110" s="200" t="s">
        <v>988</v>
      </c>
      <c r="D110" s="200" t="s">
        <v>862</v>
      </c>
      <c r="E110" s="199" t="s">
        <v>989</v>
      </c>
      <c r="F110" s="199">
        <v>3004999477</v>
      </c>
      <c r="G110" s="199" t="s">
        <v>990</v>
      </c>
      <c r="H110" s="199">
        <v>6</v>
      </c>
      <c r="I110" s="206" t="s">
        <v>641</v>
      </c>
      <c r="J110" s="199">
        <v>6</v>
      </c>
      <c r="K110" s="206" t="s">
        <v>642</v>
      </c>
      <c r="L110" s="199" t="b">
        <f t="shared" si="5"/>
        <v>1</v>
      </c>
    </row>
    <row r="111" spans="1:12" ht="12" customHeight="1" x14ac:dyDescent="0.2">
      <c r="A111" s="199">
        <v>643</v>
      </c>
      <c r="B111" s="200" t="s">
        <v>78</v>
      </c>
      <c r="C111" s="200" t="s">
        <v>991</v>
      </c>
      <c r="D111" s="200" t="s">
        <v>427</v>
      </c>
      <c r="E111" s="199" t="s">
        <v>992</v>
      </c>
      <c r="F111" s="199" t="s">
        <v>389</v>
      </c>
      <c r="G111" s="199" t="s">
        <v>990</v>
      </c>
      <c r="H111" s="199">
        <v>5</v>
      </c>
      <c r="I111" s="206" t="s">
        <v>641</v>
      </c>
      <c r="J111" s="199">
        <v>5</v>
      </c>
      <c r="K111" s="206" t="s">
        <v>642</v>
      </c>
      <c r="L111" s="199" t="b">
        <f t="shared" si="5"/>
        <v>1</v>
      </c>
    </row>
    <row r="112" spans="1:12" ht="12" customHeight="1" x14ac:dyDescent="0.2">
      <c r="A112" s="199">
        <v>645</v>
      </c>
      <c r="B112" s="200" t="s">
        <v>78</v>
      </c>
      <c r="C112" s="200" t="s">
        <v>511</v>
      </c>
      <c r="D112" s="200" t="s">
        <v>862</v>
      </c>
      <c r="E112" s="199" t="s">
        <v>996</v>
      </c>
      <c r="F112" s="199" t="s">
        <v>389</v>
      </c>
      <c r="G112" s="199" t="s">
        <v>997</v>
      </c>
      <c r="H112" s="199">
        <v>4</v>
      </c>
      <c r="I112" s="206" t="s">
        <v>641</v>
      </c>
      <c r="J112" s="199">
        <v>4</v>
      </c>
      <c r="K112" s="206" t="s">
        <v>642</v>
      </c>
      <c r="L112" s="199" t="b">
        <f t="shared" ref="L112:L115" si="6">H112=J112</f>
        <v>1</v>
      </c>
    </row>
    <row r="113" spans="1:12" ht="12" customHeight="1" x14ac:dyDescent="0.2">
      <c r="A113" s="199">
        <v>646</v>
      </c>
      <c r="B113" s="200" t="s">
        <v>78</v>
      </c>
      <c r="C113" s="200" t="s">
        <v>998</v>
      </c>
      <c r="D113" s="200" t="s">
        <v>427</v>
      </c>
      <c r="E113" s="199" t="s">
        <v>999</v>
      </c>
      <c r="F113" s="199" t="s">
        <v>389</v>
      </c>
      <c r="G113" s="199" t="s">
        <v>1000</v>
      </c>
      <c r="H113" s="199">
        <v>3</v>
      </c>
      <c r="I113" s="206" t="s">
        <v>641</v>
      </c>
      <c r="J113" s="210">
        <v>3</v>
      </c>
      <c r="K113" s="206" t="s">
        <v>642</v>
      </c>
      <c r="L113" s="199" t="b">
        <f t="shared" si="6"/>
        <v>1</v>
      </c>
    </row>
    <row r="114" spans="1:12" ht="12" customHeight="1" x14ac:dyDescent="0.2">
      <c r="A114" s="199">
        <v>647</v>
      </c>
      <c r="B114" s="200" t="s">
        <v>78</v>
      </c>
      <c r="C114" s="200" t="s">
        <v>1001</v>
      </c>
      <c r="D114" s="200" t="s">
        <v>248</v>
      </c>
      <c r="E114" s="209" t="s">
        <v>1002</v>
      </c>
      <c r="F114" s="199" t="s">
        <v>389</v>
      </c>
      <c r="G114" s="199" t="s">
        <v>1003</v>
      </c>
      <c r="H114" s="199">
        <v>6</v>
      </c>
      <c r="I114" s="206" t="s">
        <v>641</v>
      </c>
      <c r="J114" s="199">
        <v>4</v>
      </c>
      <c r="K114" s="206" t="s">
        <v>655</v>
      </c>
      <c r="L114" s="199" t="b">
        <f t="shared" si="6"/>
        <v>0</v>
      </c>
    </row>
    <row r="115" spans="1:12" ht="12" customHeight="1" x14ac:dyDescent="0.2">
      <c r="A115" s="199">
        <v>650</v>
      </c>
      <c r="B115" s="200" t="s">
        <v>78</v>
      </c>
      <c r="C115" s="200" t="s">
        <v>1004</v>
      </c>
      <c r="D115" s="200" t="s">
        <v>450</v>
      </c>
      <c r="E115" s="209" t="s">
        <v>1005</v>
      </c>
      <c r="F115" s="199" t="s">
        <v>389</v>
      </c>
      <c r="G115" s="199" t="s">
        <v>1003</v>
      </c>
      <c r="H115" s="199">
        <v>11</v>
      </c>
      <c r="I115" s="206" t="s">
        <v>641</v>
      </c>
      <c r="J115" s="199">
        <v>9</v>
      </c>
      <c r="K115" s="206" t="s">
        <v>655</v>
      </c>
      <c r="L115" s="199" t="b">
        <f t="shared" si="6"/>
        <v>0</v>
      </c>
    </row>
    <row r="116" spans="1:12" ht="12" customHeight="1" x14ac:dyDescent="0.2">
      <c r="A116" s="199">
        <v>652</v>
      </c>
      <c r="B116" s="200" t="s">
        <v>78</v>
      </c>
      <c r="C116" s="200" t="s">
        <v>1009</v>
      </c>
      <c r="D116" s="200" t="s">
        <v>294</v>
      </c>
      <c r="E116" s="209" t="s">
        <v>1010</v>
      </c>
      <c r="F116" s="199" t="s">
        <v>389</v>
      </c>
      <c r="G116" s="199" t="s">
        <v>1011</v>
      </c>
      <c r="H116" s="199">
        <v>1</v>
      </c>
      <c r="I116" s="206" t="s">
        <v>641</v>
      </c>
      <c r="J116" s="199">
        <v>1</v>
      </c>
      <c r="K116" s="206" t="s">
        <v>642</v>
      </c>
      <c r="L116" s="199" t="b">
        <v>1</v>
      </c>
    </row>
    <row r="117" spans="1:12" ht="12" customHeight="1" x14ac:dyDescent="0.2">
      <c r="A117" s="199">
        <v>653</v>
      </c>
      <c r="B117" s="200" t="s">
        <v>78</v>
      </c>
      <c r="C117" s="200" t="s">
        <v>1012</v>
      </c>
      <c r="D117" s="200" t="s">
        <v>294</v>
      </c>
      <c r="E117" s="209" t="s">
        <v>1013</v>
      </c>
      <c r="F117" s="199">
        <v>8993823</v>
      </c>
      <c r="G117" s="199" t="s">
        <v>1014</v>
      </c>
      <c r="H117" s="199">
        <v>1</v>
      </c>
      <c r="I117" s="206" t="s">
        <v>641</v>
      </c>
      <c r="J117" s="199">
        <v>1</v>
      </c>
      <c r="K117" s="206" t="s">
        <v>642</v>
      </c>
      <c r="L117" s="199" t="b">
        <v>1</v>
      </c>
    </row>
    <row r="118" spans="1:12" ht="12" customHeight="1" x14ac:dyDescent="0.2">
      <c r="A118" s="199">
        <v>654</v>
      </c>
      <c r="B118" s="200" t="s">
        <v>78</v>
      </c>
      <c r="C118" s="200" t="s">
        <v>1015</v>
      </c>
      <c r="D118" s="200" t="s">
        <v>294</v>
      </c>
      <c r="E118" s="209" t="s">
        <v>1016</v>
      </c>
      <c r="F118" s="199">
        <v>8349105</v>
      </c>
      <c r="G118" s="199" t="s">
        <v>1014</v>
      </c>
      <c r="H118" s="199">
        <v>1</v>
      </c>
      <c r="I118" s="206" t="s">
        <v>641</v>
      </c>
      <c r="J118" s="199">
        <v>1</v>
      </c>
      <c r="K118" s="206" t="s">
        <v>642</v>
      </c>
      <c r="L118" s="199" t="b">
        <v>1</v>
      </c>
    </row>
    <row r="119" spans="1:12" ht="12" customHeight="1" x14ac:dyDescent="0.2">
      <c r="A119" s="199">
        <v>655</v>
      </c>
      <c r="B119" s="200" t="s">
        <v>78</v>
      </c>
      <c r="C119" s="200" t="s">
        <v>1017</v>
      </c>
      <c r="D119" s="200" t="s">
        <v>250</v>
      </c>
      <c r="E119" s="209" t="s">
        <v>1018</v>
      </c>
      <c r="F119" s="199">
        <v>7580118</v>
      </c>
      <c r="G119" s="199" t="s">
        <v>1014</v>
      </c>
      <c r="H119" s="199">
        <v>3</v>
      </c>
      <c r="I119" s="206" t="s">
        <v>641</v>
      </c>
      <c r="J119" s="199">
        <v>3</v>
      </c>
      <c r="K119" s="206" t="s">
        <v>642</v>
      </c>
      <c r="L119" s="199" t="b">
        <f>H119=J119</f>
        <v>1</v>
      </c>
    </row>
    <row r="120" spans="1:12" ht="12" customHeight="1" x14ac:dyDescent="0.2">
      <c r="A120" s="199">
        <v>658</v>
      </c>
      <c r="B120" s="200" t="s">
        <v>78</v>
      </c>
      <c r="C120" s="200" t="s">
        <v>243</v>
      </c>
      <c r="D120" s="200" t="s">
        <v>244</v>
      </c>
      <c r="E120" s="209" t="s">
        <v>1023</v>
      </c>
      <c r="F120" s="199">
        <v>7362333</v>
      </c>
      <c r="G120" s="199" t="s">
        <v>1024</v>
      </c>
      <c r="H120" s="199">
        <v>2</v>
      </c>
      <c r="I120" s="206" t="s">
        <v>641</v>
      </c>
      <c r="J120" s="199">
        <v>2</v>
      </c>
      <c r="K120" s="206" t="s">
        <v>642</v>
      </c>
      <c r="L120" s="199" t="b">
        <v>1</v>
      </c>
    </row>
    <row r="121" spans="1:12" ht="12" customHeight="1" x14ac:dyDescent="0.2">
      <c r="A121" s="199">
        <v>660</v>
      </c>
      <c r="B121" s="200" t="s">
        <v>78</v>
      </c>
      <c r="C121" s="200" t="s">
        <v>1027</v>
      </c>
      <c r="D121" s="200" t="s">
        <v>244</v>
      </c>
      <c r="E121" s="209" t="s">
        <v>1028</v>
      </c>
      <c r="F121" s="199">
        <v>7757408</v>
      </c>
      <c r="G121" s="199" t="s">
        <v>1024</v>
      </c>
      <c r="H121" s="199">
        <v>5</v>
      </c>
      <c r="I121" s="206" t="s">
        <v>641</v>
      </c>
      <c r="J121" s="199">
        <v>5</v>
      </c>
      <c r="K121" s="206" t="s">
        <v>642</v>
      </c>
      <c r="L121" s="199" t="b">
        <f>H121=J121</f>
        <v>1</v>
      </c>
    </row>
    <row r="122" spans="1:12" ht="12" customHeight="1" x14ac:dyDescent="0.2">
      <c r="A122" s="199">
        <v>663</v>
      </c>
      <c r="B122" s="200" t="s">
        <v>78</v>
      </c>
      <c r="C122" s="200" t="s">
        <v>1035</v>
      </c>
      <c r="D122" s="200" t="s">
        <v>903</v>
      </c>
      <c r="E122" s="209" t="s">
        <v>1036</v>
      </c>
      <c r="F122" s="199" t="s">
        <v>1037</v>
      </c>
      <c r="G122" s="199" t="s">
        <v>1024</v>
      </c>
      <c r="H122" s="199">
        <v>2</v>
      </c>
      <c r="I122" s="206" t="s">
        <v>641</v>
      </c>
      <c r="J122" s="199">
        <v>2</v>
      </c>
      <c r="K122" s="206" t="s">
        <v>642</v>
      </c>
      <c r="L122" s="199" t="b">
        <v>1</v>
      </c>
    </row>
    <row r="123" spans="1:12" ht="12" customHeight="1" x14ac:dyDescent="0.2">
      <c r="A123" s="199">
        <v>664</v>
      </c>
      <c r="B123" s="200" t="s">
        <v>78</v>
      </c>
      <c r="C123" s="200" t="s">
        <v>937</v>
      </c>
      <c r="D123" s="200" t="s">
        <v>244</v>
      </c>
      <c r="E123" s="209" t="s">
        <v>1038</v>
      </c>
      <c r="F123" s="199">
        <v>3158464998</v>
      </c>
      <c r="G123" s="199" t="s">
        <v>1024</v>
      </c>
      <c r="H123" s="199">
        <v>7</v>
      </c>
      <c r="I123" s="206" t="s">
        <v>641</v>
      </c>
      <c r="J123" s="199">
        <v>5</v>
      </c>
      <c r="K123" s="206" t="s">
        <v>655</v>
      </c>
      <c r="L123" s="199" t="b">
        <f>H123=J123</f>
        <v>0</v>
      </c>
    </row>
    <row r="124" spans="1:12" ht="12" customHeight="1" x14ac:dyDescent="0.2">
      <c r="A124" s="199">
        <v>668</v>
      </c>
      <c r="B124" s="200" t="s">
        <v>78</v>
      </c>
      <c r="C124" s="200" t="s">
        <v>1044</v>
      </c>
      <c r="D124" s="200" t="s">
        <v>248</v>
      </c>
      <c r="E124" s="209" t="s">
        <v>1045</v>
      </c>
      <c r="F124" s="199">
        <v>8368496</v>
      </c>
      <c r="G124" s="199" t="s">
        <v>1024</v>
      </c>
      <c r="H124" s="199">
        <v>2</v>
      </c>
      <c r="I124" s="206" t="s">
        <v>641</v>
      </c>
      <c r="J124" s="199">
        <v>2</v>
      </c>
      <c r="K124" s="206" t="s">
        <v>642</v>
      </c>
      <c r="L124" s="199" t="b">
        <v>1</v>
      </c>
    </row>
    <row r="125" spans="1:12" ht="12" customHeight="1" x14ac:dyDescent="0.2">
      <c r="A125" s="199">
        <v>669</v>
      </c>
      <c r="B125" s="200" t="s">
        <v>78</v>
      </c>
      <c r="C125" s="200" t="s">
        <v>1046</v>
      </c>
      <c r="D125" s="200" t="s">
        <v>427</v>
      </c>
      <c r="E125" s="209" t="s">
        <v>1047</v>
      </c>
      <c r="F125" s="199">
        <v>8470351</v>
      </c>
      <c r="G125" s="199" t="s">
        <v>1024</v>
      </c>
      <c r="H125" s="199">
        <v>10</v>
      </c>
      <c r="I125" s="206" t="s">
        <v>641</v>
      </c>
      <c r="J125" s="199">
        <v>8</v>
      </c>
      <c r="K125" s="206" t="s">
        <v>683</v>
      </c>
      <c r="L125" s="199" t="b">
        <v>1</v>
      </c>
    </row>
    <row r="126" spans="1:12" ht="12" customHeight="1" x14ac:dyDescent="0.2">
      <c r="A126" s="199">
        <v>673</v>
      </c>
      <c r="B126" s="200" t="s">
        <v>78</v>
      </c>
      <c r="C126" s="200" t="s">
        <v>1058</v>
      </c>
      <c r="D126" s="200" t="s">
        <v>244</v>
      </c>
      <c r="E126" s="209" t="s">
        <v>1059</v>
      </c>
      <c r="F126" s="212" t="s">
        <v>1060</v>
      </c>
      <c r="G126" s="199" t="s">
        <v>1061</v>
      </c>
      <c r="H126" s="199">
        <v>15</v>
      </c>
      <c r="I126" s="206" t="s">
        <v>641</v>
      </c>
      <c r="J126" s="199">
        <v>10</v>
      </c>
      <c r="K126" s="206" t="s">
        <v>317</v>
      </c>
      <c r="L126" s="199" t="b">
        <f>H126=J126</f>
        <v>0</v>
      </c>
    </row>
    <row r="127" spans="1:12" ht="12" customHeight="1" x14ac:dyDescent="0.2">
      <c r="A127" s="199">
        <v>678</v>
      </c>
      <c r="B127" s="200" t="s">
        <v>78</v>
      </c>
      <c r="C127" s="200" t="s">
        <v>1072</v>
      </c>
      <c r="D127" s="200" t="s">
        <v>410</v>
      </c>
      <c r="E127" s="209" t="s">
        <v>1073</v>
      </c>
      <c r="F127" s="212" t="s">
        <v>389</v>
      </c>
      <c r="G127" s="199" t="s">
        <v>1074</v>
      </c>
      <c r="H127" s="199">
        <v>2</v>
      </c>
      <c r="I127" s="206" t="s">
        <v>641</v>
      </c>
      <c r="J127" s="199">
        <v>2</v>
      </c>
      <c r="K127" s="206" t="s">
        <v>642</v>
      </c>
      <c r="L127" s="199" t="b">
        <v>1</v>
      </c>
    </row>
    <row r="128" spans="1:12" ht="12" customHeight="1" x14ac:dyDescent="0.2">
      <c r="A128" s="199">
        <v>680</v>
      </c>
      <c r="B128" s="200" t="s">
        <v>78</v>
      </c>
      <c r="C128" s="200" t="s">
        <v>572</v>
      </c>
      <c r="D128" s="200" t="s">
        <v>250</v>
      </c>
      <c r="E128" s="209" t="s">
        <v>1079</v>
      </c>
      <c r="F128" s="212" t="s">
        <v>389</v>
      </c>
      <c r="G128" s="199" t="s">
        <v>1077</v>
      </c>
      <c r="H128" s="199">
        <v>4</v>
      </c>
      <c r="I128" s="206" t="s">
        <v>641</v>
      </c>
      <c r="J128" s="210">
        <v>4</v>
      </c>
      <c r="K128" s="206" t="s">
        <v>642</v>
      </c>
      <c r="L128" s="199" t="b">
        <f t="shared" ref="L128:L129" si="7">H128=J128</f>
        <v>1</v>
      </c>
    </row>
    <row r="129" spans="1:12" ht="12" customHeight="1" x14ac:dyDescent="0.2">
      <c r="A129" s="199">
        <v>681</v>
      </c>
      <c r="B129" s="200" t="s">
        <v>78</v>
      </c>
      <c r="C129" s="200" t="s">
        <v>738</v>
      </c>
      <c r="D129" s="200" t="s">
        <v>301</v>
      </c>
      <c r="E129" s="209" t="s">
        <v>1451</v>
      </c>
      <c r="F129" s="212" t="s">
        <v>389</v>
      </c>
      <c r="G129" s="199" t="s">
        <v>1074</v>
      </c>
      <c r="H129" s="199">
        <v>9</v>
      </c>
      <c r="I129" s="206" t="s">
        <v>641</v>
      </c>
      <c r="J129" s="199">
        <v>7</v>
      </c>
      <c r="K129" s="206" t="s">
        <v>683</v>
      </c>
      <c r="L129" s="199" t="b">
        <f t="shared" si="7"/>
        <v>0</v>
      </c>
    </row>
    <row r="130" spans="1:12" ht="12" customHeight="1" x14ac:dyDescent="0.2">
      <c r="A130" s="199">
        <v>685</v>
      </c>
      <c r="B130" s="200" t="s">
        <v>78</v>
      </c>
      <c r="C130" s="200" t="s">
        <v>1089</v>
      </c>
      <c r="D130" s="200" t="s">
        <v>301</v>
      </c>
      <c r="E130" s="209" t="s">
        <v>1090</v>
      </c>
      <c r="F130" s="212" t="s">
        <v>389</v>
      </c>
      <c r="G130" s="199" t="s">
        <v>1091</v>
      </c>
      <c r="H130" s="199">
        <v>6</v>
      </c>
      <c r="I130" s="206" t="s">
        <v>641</v>
      </c>
      <c r="J130" s="199">
        <v>6</v>
      </c>
      <c r="K130" s="206" t="s">
        <v>745</v>
      </c>
      <c r="L130" s="199" t="b">
        <v>1</v>
      </c>
    </row>
    <row r="131" spans="1:12" ht="12" customHeight="1" x14ac:dyDescent="0.2">
      <c r="A131" s="199">
        <v>689</v>
      </c>
      <c r="B131" s="200" t="s">
        <v>78</v>
      </c>
      <c r="C131" s="200" t="s">
        <v>1098</v>
      </c>
      <c r="D131" s="200" t="s">
        <v>570</v>
      </c>
      <c r="E131" s="209" t="s">
        <v>1099</v>
      </c>
      <c r="F131" s="212" t="s">
        <v>389</v>
      </c>
      <c r="G131" s="199" t="s">
        <v>1100</v>
      </c>
      <c r="H131" s="199">
        <v>7</v>
      </c>
      <c r="I131" s="206" t="s">
        <v>641</v>
      </c>
      <c r="J131" s="199">
        <v>5</v>
      </c>
      <c r="K131" s="206" t="s">
        <v>655</v>
      </c>
      <c r="L131" s="199" t="b">
        <f t="shared" ref="L131:L132" si="8">H131=J131</f>
        <v>0</v>
      </c>
    </row>
    <row r="132" spans="1:12" ht="12" customHeight="1" x14ac:dyDescent="0.2">
      <c r="A132" s="199">
        <v>690</v>
      </c>
      <c r="B132" s="200" t="s">
        <v>78</v>
      </c>
      <c r="C132" s="200" t="s">
        <v>1101</v>
      </c>
      <c r="D132" s="200" t="s">
        <v>427</v>
      </c>
      <c r="E132" s="209" t="s">
        <v>1102</v>
      </c>
      <c r="F132" s="212" t="s">
        <v>389</v>
      </c>
      <c r="G132" s="199" t="s">
        <v>1103</v>
      </c>
      <c r="H132" s="199">
        <v>4</v>
      </c>
      <c r="I132" s="206" t="s">
        <v>641</v>
      </c>
      <c r="J132" s="199">
        <v>4</v>
      </c>
      <c r="K132" s="206" t="s">
        <v>642</v>
      </c>
      <c r="L132" s="199" t="b">
        <f t="shared" si="8"/>
        <v>1</v>
      </c>
    </row>
    <row r="133" spans="1:12" ht="12" customHeight="1" x14ac:dyDescent="0.2">
      <c r="A133" s="199">
        <v>692</v>
      </c>
      <c r="B133" s="200" t="s">
        <v>78</v>
      </c>
      <c r="C133" s="200" t="s">
        <v>1107</v>
      </c>
      <c r="D133" s="200" t="s">
        <v>294</v>
      </c>
      <c r="E133" s="209" t="s">
        <v>1108</v>
      </c>
      <c r="F133" s="212" t="s">
        <v>389</v>
      </c>
      <c r="G133" s="199" t="s">
        <v>1109</v>
      </c>
      <c r="H133" s="199">
        <v>1</v>
      </c>
      <c r="I133" s="206" t="s">
        <v>641</v>
      </c>
      <c r="J133" s="199">
        <v>1</v>
      </c>
      <c r="K133" s="206" t="s">
        <v>642</v>
      </c>
      <c r="L133" s="199" t="b">
        <v>1</v>
      </c>
    </row>
    <row r="134" spans="1:12" ht="12" customHeight="1" x14ac:dyDescent="0.2">
      <c r="A134" s="199">
        <v>695</v>
      </c>
      <c r="B134" s="200" t="s">
        <v>78</v>
      </c>
      <c r="C134" s="200" t="s">
        <v>1117</v>
      </c>
      <c r="D134" s="200" t="s">
        <v>301</v>
      </c>
      <c r="E134" s="209" t="s">
        <v>1118</v>
      </c>
      <c r="F134" s="212" t="s">
        <v>389</v>
      </c>
      <c r="G134" s="199" t="s">
        <v>1119</v>
      </c>
      <c r="H134" s="199">
        <v>5</v>
      </c>
      <c r="I134" s="206" t="s">
        <v>641</v>
      </c>
      <c r="J134" s="199">
        <v>3</v>
      </c>
      <c r="K134" s="206" t="s">
        <v>683</v>
      </c>
      <c r="L134" s="199" t="b">
        <v>1</v>
      </c>
    </row>
    <row r="135" spans="1:12" ht="12" customHeight="1" x14ac:dyDescent="0.2">
      <c r="A135" s="199">
        <v>696</v>
      </c>
      <c r="B135" s="200" t="s">
        <v>78</v>
      </c>
      <c r="C135" s="200" t="s">
        <v>1120</v>
      </c>
      <c r="D135" s="200" t="s">
        <v>502</v>
      </c>
      <c r="E135" s="209" t="s">
        <v>1121</v>
      </c>
      <c r="F135" s="212" t="s">
        <v>389</v>
      </c>
      <c r="G135" s="199" t="s">
        <v>1122</v>
      </c>
      <c r="H135" s="199">
        <v>1</v>
      </c>
      <c r="I135" s="206" t="s">
        <v>641</v>
      </c>
      <c r="J135" s="199">
        <v>1</v>
      </c>
      <c r="K135" s="206" t="s">
        <v>642</v>
      </c>
      <c r="L135" s="199" t="b">
        <v>1</v>
      </c>
    </row>
    <row r="136" spans="1:12" ht="12" customHeight="1" x14ac:dyDescent="0.2">
      <c r="A136" s="199">
        <v>697</v>
      </c>
      <c r="B136" s="200" t="s">
        <v>78</v>
      </c>
      <c r="C136" s="200" t="s">
        <v>1123</v>
      </c>
      <c r="D136" s="200" t="s">
        <v>427</v>
      </c>
      <c r="E136" s="209" t="s">
        <v>1124</v>
      </c>
      <c r="F136" s="212" t="s">
        <v>389</v>
      </c>
      <c r="G136" s="199" t="s">
        <v>1125</v>
      </c>
      <c r="H136" s="199">
        <v>1</v>
      </c>
      <c r="I136" s="206" t="s">
        <v>641</v>
      </c>
      <c r="J136" s="199">
        <v>1</v>
      </c>
      <c r="K136" s="206" t="s">
        <v>642</v>
      </c>
      <c r="L136" s="199" t="b">
        <v>1</v>
      </c>
    </row>
    <row r="137" spans="1:12" ht="12" customHeight="1" x14ac:dyDescent="0.2">
      <c r="A137" s="199">
        <v>705</v>
      </c>
      <c r="B137" s="200" t="s">
        <v>78</v>
      </c>
      <c r="C137" s="200" t="s">
        <v>1141</v>
      </c>
      <c r="D137" s="200" t="s">
        <v>427</v>
      </c>
      <c r="E137" s="209" t="s">
        <v>1142</v>
      </c>
      <c r="F137" s="212">
        <v>3146909351</v>
      </c>
      <c r="G137" s="199" t="s">
        <v>1143</v>
      </c>
      <c r="H137" s="199">
        <v>7</v>
      </c>
      <c r="I137" s="206" t="s">
        <v>641</v>
      </c>
      <c r="J137" s="199">
        <v>5</v>
      </c>
      <c r="K137" s="206" t="s">
        <v>655</v>
      </c>
      <c r="L137" s="199" t="b">
        <v>1</v>
      </c>
    </row>
    <row r="138" spans="1:12" ht="12" customHeight="1" x14ac:dyDescent="0.2">
      <c r="A138" s="199">
        <v>707</v>
      </c>
      <c r="B138" s="200" t="s">
        <v>78</v>
      </c>
      <c r="C138" s="200" t="s">
        <v>1145</v>
      </c>
      <c r="D138" s="200" t="s">
        <v>410</v>
      </c>
      <c r="E138" s="209" t="s">
        <v>1146</v>
      </c>
      <c r="F138" s="212">
        <v>3106265004</v>
      </c>
      <c r="G138" s="199" t="s">
        <v>1147</v>
      </c>
      <c r="H138" s="199">
        <v>2</v>
      </c>
      <c r="I138" s="206" t="s">
        <v>641</v>
      </c>
      <c r="J138" s="199">
        <v>2</v>
      </c>
      <c r="K138" s="206" t="s">
        <v>893</v>
      </c>
      <c r="L138" s="199" t="b">
        <v>1</v>
      </c>
    </row>
    <row r="139" spans="1:12" ht="12" customHeight="1" x14ac:dyDescent="0.2">
      <c r="A139" s="199">
        <v>714</v>
      </c>
      <c r="B139" s="200" t="s">
        <v>78</v>
      </c>
      <c r="C139" s="199" t="s">
        <v>1148</v>
      </c>
      <c r="D139" s="199" t="s">
        <v>248</v>
      </c>
      <c r="E139" s="201" t="s">
        <v>1149</v>
      </c>
      <c r="F139" s="199">
        <v>3208963929</v>
      </c>
      <c r="G139" s="199" t="s">
        <v>1085</v>
      </c>
      <c r="H139" s="199">
        <v>2</v>
      </c>
      <c r="I139" s="206" t="s">
        <v>641</v>
      </c>
      <c r="J139" s="199"/>
      <c r="K139" s="206"/>
      <c r="L139" s="199"/>
    </row>
    <row r="140" spans="1:12" ht="12" customHeight="1" x14ac:dyDescent="0.2">
      <c r="A140" s="199">
        <v>716</v>
      </c>
      <c r="B140" s="200" t="s">
        <v>78</v>
      </c>
      <c r="C140" s="199" t="s">
        <v>1151</v>
      </c>
      <c r="D140" s="199" t="s">
        <v>301</v>
      </c>
      <c r="E140" s="201" t="s">
        <v>1152</v>
      </c>
      <c r="F140" s="199">
        <v>3146017353</v>
      </c>
      <c r="G140" s="199" t="s">
        <v>1153</v>
      </c>
      <c r="H140" s="199">
        <v>5</v>
      </c>
      <c r="I140" s="206" t="s">
        <v>641</v>
      </c>
    </row>
    <row r="141" spans="1:12" ht="12" customHeight="1" x14ac:dyDescent="0.2">
      <c r="A141" s="199">
        <v>717</v>
      </c>
      <c r="B141" s="200" t="s">
        <v>78</v>
      </c>
      <c r="C141" s="199" t="s">
        <v>1150</v>
      </c>
      <c r="D141" s="199" t="s">
        <v>301</v>
      </c>
      <c r="E141" s="201" t="s">
        <v>1154</v>
      </c>
      <c r="F141" s="199" t="s">
        <v>1155</v>
      </c>
      <c r="G141" s="199" t="s">
        <v>1156</v>
      </c>
      <c r="H141" s="199">
        <v>2</v>
      </c>
      <c r="I141" s="206" t="s">
        <v>641</v>
      </c>
    </row>
    <row r="142" spans="1:12" ht="12" customHeight="1" x14ac:dyDescent="0.2">
      <c r="A142" s="199">
        <v>718</v>
      </c>
      <c r="B142" s="200" t="s">
        <v>78</v>
      </c>
      <c r="C142" s="199" t="s">
        <v>1157</v>
      </c>
      <c r="D142" s="199" t="s">
        <v>427</v>
      </c>
      <c r="E142" s="201" t="s">
        <v>1158</v>
      </c>
      <c r="F142" s="199">
        <v>3024210266</v>
      </c>
      <c r="G142" s="199" t="s">
        <v>1159</v>
      </c>
      <c r="H142" s="199">
        <v>2</v>
      </c>
      <c r="I142" s="206" t="s">
        <v>641</v>
      </c>
    </row>
    <row r="143" spans="1:12" ht="12" customHeight="1" x14ac:dyDescent="0.2">
      <c r="A143" s="199">
        <v>721</v>
      </c>
      <c r="B143" s="200" t="s">
        <v>78</v>
      </c>
      <c r="C143" s="199" t="s">
        <v>1373</v>
      </c>
      <c r="D143" s="199" t="s">
        <v>248</v>
      </c>
      <c r="E143" s="201" t="s">
        <v>1160</v>
      </c>
      <c r="F143" s="199">
        <v>3163134527</v>
      </c>
      <c r="G143" s="199" t="s">
        <v>1161</v>
      </c>
      <c r="H143" s="199">
        <v>1</v>
      </c>
      <c r="I143" s="206" t="s">
        <v>641</v>
      </c>
    </row>
    <row r="144" spans="1:12" ht="12" customHeight="1" x14ac:dyDescent="0.2">
      <c r="A144" s="199">
        <v>722</v>
      </c>
      <c r="B144" s="200" t="s">
        <v>78</v>
      </c>
      <c r="C144" s="199" t="s">
        <v>1162</v>
      </c>
      <c r="D144" s="199" t="s">
        <v>301</v>
      </c>
      <c r="E144" s="201" t="s">
        <v>1452</v>
      </c>
      <c r="F144" s="199" t="s">
        <v>1163</v>
      </c>
      <c r="G144" s="199" t="s">
        <v>1164</v>
      </c>
      <c r="H144" s="199">
        <v>6</v>
      </c>
      <c r="I144" s="206" t="s">
        <v>641</v>
      </c>
    </row>
    <row r="145" spans="1:9" ht="12" customHeight="1" x14ac:dyDescent="0.2">
      <c r="A145" s="199">
        <v>724</v>
      </c>
      <c r="B145" s="199" t="s">
        <v>78</v>
      </c>
      <c r="C145" s="199" t="s">
        <v>1472</v>
      </c>
      <c r="D145" s="199" t="s">
        <v>301</v>
      </c>
      <c r="E145" s="201" t="s">
        <v>1365</v>
      </c>
      <c r="F145" s="199">
        <v>3022953005</v>
      </c>
      <c r="G145" s="199" t="s">
        <v>1366</v>
      </c>
      <c r="H145" s="199">
        <v>5</v>
      </c>
      <c r="I145" s="206" t="s">
        <v>641</v>
      </c>
    </row>
    <row r="146" spans="1:9" ht="12" customHeight="1" x14ac:dyDescent="0.2">
      <c r="A146" s="199">
        <v>725</v>
      </c>
      <c r="B146" s="199" t="s">
        <v>78</v>
      </c>
      <c r="C146" s="199" t="s">
        <v>1362</v>
      </c>
      <c r="D146" s="199" t="s">
        <v>450</v>
      </c>
      <c r="E146" s="201" t="s">
        <v>1367</v>
      </c>
      <c r="F146" s="199" t="s">
        <v>389</v>
      </c>
      <c r="G146" s="199" t="s">
        <v>1368</v>
      </c>
      <c r="H146" s="199">
        <v>2</v>
      </c>
      <c r="I146" s="206" t="s">
        <v>641</v>
      </c>
    </row>
    <row r="147" spans="1:9" ht="12" customHeight="1" x14ac:dyDescent="0.2">
      <c r="A147" s="199">
        <v>726</v>
      </c>
      <c r="B147" s="199" t="s">
        <v>78</v>
      </c>
      <c r="C147" s="199" t="s">
        <v>1363</v>
      </c>
      <c r="D147" s="199" t="s">
        <v>502</v>
      </c>
      <c r="E147" s="201" t="s">
        <v>1369</v>
      </c>
      <c r="F147" s="199">
        <v>3142983798</v>
      </c>
      <c r="G147" s="199" t="s">
        <v>1370</v>
      </c>
      <c r="H147" s="199">
        <v>3</v>
      </c>
      <c r="I147" s="206" t="s">
        <v>641</v>
      </c>
    </row>
    <row r="148" spans="1:9" ht="12" customHeight="1" x14ac:dyDescent="0.2">
      <c r="A148" s="199">
        <v>727</v>
      </c>
      <c r="B148" s="199" t="s">
        <v>78</v>
      </c>
      <c r="C148" s="199" t="s">
        <v>1364</v>
      </c>
      <c r="D148" s="199" t="s">
        <v>427</v>
      </c>
      <c r="E148" s="201" t="s">
        <v>1371</v>
      </c>
      <c r="F148" s="199">
        <v>42711258</v>
      </c>
      <c r="G148" s="199" t="s">
        <v>1372</v>
      </c>
      <c r="H148" s="199">
        <v>1</v>
      </c>
      <c r="I148" s="206" t="s">
        <v>641</v>
      </c>
    </row>
    <row r="149" spans="1:9" ht="12" customHeight="1" x14ac:dyDescent="0.2">
      <c r="A149" s="199">
        <v>729</v>
      </c>
      <c r="B149" s="199" t="s">
        <v>78</v>
      </c>
      <c r="C149" s="199" t="s">
        <v>1374</v>
      </c>
      <c r="D149" s="199" t="s">
        <v>474</v>
      </c>
      <c r="E149" s="201" t="s">
        <v>1375</v>
      </c>
      <c r="F149" s="199">
        <v>7272231</v>
      </c>
      <c r="G149" s="199" t="s">
        <v>1370</v>
      </c>
      <c r="H149" s="199">
        <v>3</v>
      </c>
      <c r="I149" s="206" t="s">
        <v>641</v>
      </c>
    </row>
    <row r="150" spans="1:9" ht="12" customHeight="1" x14ac:dyDescent="0.2">
      <c r="A150" s="199">
        <v>730</v>
      </c>
      <c r="B150" s="199" t="s">
        <v>78</v>
      </c>
      <c r="C150" s="199" t="s">
        <v>241</v>
      </c>
      <c r="D150" s="199" t="s">
        <v>242</v>
      </c>
      <c r="E150" s="201" t="s">
        <v>1377</v>
      </c>
      <c r="F150" s="199">
        <v>6510101</v>
      </c>
      <c r="G150" s="199" t="s">
        <v>1370</v>
      </c>
      <c r="H150" s="199">
        <v>2</v>
      </c>
      <c r="I150" s="206" t="s">
        <v>641</v>
      </c>
    </row>
    <row r="151" spans="1:9" ht="12" customHeight="1" x14ac:dyDescent="0.2">
      <c r="A151" s="199">
        <v>731</v>
      </c>
      <c r="B151" s="199" t="s">
        <v>78</v>
      </c>
      <c r="C151" s="199" t="s">
        <v>1376</v>
      </c>
      <c r="D151" s="199" t="s">
        <v>702</v>
      </c>
      <c r="E151" s="201" t="s">
        <v>1378</v>
      </c>
      <c r="F151" s="199">
        <v>3146721524</v>
      </c>
      <c r="G151" s="199" t="s">
        <v>1379</v>
      </c>
      <c r="H151" s="199">
        <v>5</v>
      </c>
      <c r="I151" s="206" t="s">
        <v>641</v>
      </c>
    </row>
    <row r="152" spans="1:9" ht="12" customHeight="1" x14ac:dyDescent="0.2">
      <c r="A152" s="199">
        <v>732</v>
      </c>
      <c r="B152" s="199" t="s">
        <v>78</v>
      </c>
      <c r="C152" s="199" t="s">
        <v>1380</v>
      </c>
      <c r="D152" s="199" t="s">
        <v>255</v>
      </c>
      <c r="E152" s="201" t="s">
        <v>1381</v>
      </c>
      <c r="F152" s="199">
        <v>3146721524</v>
      </c>
      <c r="G152" s="199" t="s">
        <v>1382</v>
      </c>
      <c r="H152" s="199">
        <v>4</v>
      </c>
      <c r="I152" s="206" t="s">
        <v>641</v>
      </c>
    </row>
    <row r="153" spans="1:9" ht="12" customHeight="1" x14ac:dyDescent="0.2">
      <c r="A153" s="199">
        <v>733</v>
      </c>
      <c r="B153" s="199" t="s">
        <v>78</v>
      </c>
      <c r="C153" s="199" t="s">
        <v>1383</v>
      </c>
      <c r="D153" s="199" t="s">
        <v>301</v>
      </c>
      <c r="E153" s="201" t="s">
        <v>1384</v>
      </c>
      <c r="F153" s="199" t="s">
        <v>1385</v>
      </c>
      <c r="G153" s="199" t="s">
        <v>1386</v>
      </c>
      <c r="H153" s="199">
        <v>5</v>
      </c>
      <c r="I153" s="206" t="s">
        <v>641</v>
      </c>
    </row>
    <row r="154" spans="1:9" ht="12" customHeight="1" x14ac:dyDescent="0.2">
      <c r="A154" s="199">
        <v>734</v>
      </c>
      <c r="B154" s="199" t="s">
        <v>78</v>
      </c>
      <c r="C154" s="199" t="s">
        <v>1387</v>
      </c>
      <c r="D154" s="199" t="s">
        <v>427</v>
      </c>
      <c r="E154" s="201" t="s">
        <v>1388</v>
      </c>
      <c r="F154" s="199" t="s">
        <v>1389</v>
      </c>
      <c r="G154" s="199" t="s">
        <v>1390</v>
      </c>
      <c r="H154" s="199">
        <v>5</v>
      </c>
      <c r="I154" s="206" t="s">
        <v>641</v>
      </c>
    </row>
    <row r="155" spans="1:9" ht="12" customHeight="1" x14ac:dyDescent="0.2">
      <c r="A155" s="199">
        <v>735</v>
      </c>
      <c r="B155" s="199" t="s">
        <v>78</v>
      </c>
      <c r="C155" s="199" t="s">
        <v>1391</v>
      </c>
      <c r="D155" s="199" t="s">
        <v>1392</v>
      </c>
      <c r="E155" s="201" t="s">
        <v>1446</v>
      </c>
      <c r="F155" s="199" t="s">
        <v>1393</v>
      </c>
      <c r="G155" s="199" t="s">
        <v>1054</v>
      </c>
      <c r="H155" s="199">
        <v>3</v>
      </c>
      <c r="I155" s="206" t="s">
        <v>641</v>
      </c>
    </row>
    <row r="156" spans="1:9" ht="12" customHeight="1" x14ac:dyDescent="0.2">
      <c r="A156" s="199">
        <v>741</v>
      </c>
      <c r="B156" s="199" t="s">
        <v>78</v>
      </c>
      <c r="C156" s="199" t="s">
        <v>1395</v>
      </c>
      <c r="D156" s="199" t="s">
        <v>1140</v>
      </c>
      <c r="E156" s="201" t="s">
        <v>1397</v>
      </c>
      <c r="F156" s="199" t="s">
        <v>1398</v>
      </c>
      <c r="G156" s="199" t="s">
        <v>1054</v>
      </c>
      <c r="H156" s="199">
        <v>3</v>
      </c>
      <c r="I156" s="206" t="s">
        <v>641</v>
      </c>
    </row>
    <row r="157" spans="1:9" ht="12" customHeight="1" x14ac:dyDescent="0.2">
      <c r="A157" s="199">
        <v>742</v>
      </c>
      <c r="B157" s="199" t="s">
        <v>78</v>
      </c>
      <c r="C157" s="199" t="s">
        <v>1396</v>
      </c>
      <c r="D157" s="199" t="s">
        <v>255</v>
      </c>
      <c r="E157" s="201" t="s">
        <v>1436</v>
      </c>
      <c r="F157" s="199" t="s">
        <v>1399</v>
      </c>
      <c r="G157" s="199" t="s">
        <v>1054</v>
      </c>
      <c r="H157" s="199">
        <v>3</v>
      </c>
      <c r="I157" s="206" t="s">
        <v>641</v>
      </c>
    </row>
    <row r="158" spans="1:9" ht="12" customHeight="1" x14ac:dyDescent="0.2">
      <c r="A158" s="199">
        <v>743</v>
      </c>
      <c r="B158" s="199" t="s">
        <v>78</v>
      </c>
      <c r="C158" s="199" t="s">
        <v>1400</v>
      </c>
      <c r="D158" s="199" t="s">
        <v>1140</v>
      </c>
      <c r="E158" s="201" t="s">
        <v>1401</v>
      </c>
      <c r="F158" s="202" t="s">
        <v>1402</v>
      </c>
      <c r="G158" s="199" t="s">
        <v>1054</v>
      </c>
      <c r="H158" s="199">
        <v>5</v>
      </c>
      <c r="I158" s="206" t="s">
        <v>641</v>
      </c>
    </row>
    <row r="159" spans="1:9" ht="12" customHeight="1" x14ac:dyDescent="0.2">
      <c r="A159" s="199">
        <v>744</v>
      </c>
      <c r="B159" s="199" t="s">
        <v>78</v>
      </c>
      <c r="C159" s="199" t="s">
        <v>1413</v>
      </c>
      <c r="D159" s="199" t="s">
        <v>483</v>
      </c>
      <c r="E159" s="201" t="s">
        <v>1437</v>
      </c>
      <c r="F159" s="202" t="s">
        <v>1414</v>
      </c>
      <c r="G159" s="199" t="s">
        <v>1447</v>
      </c>
      <c r="H159" s="199">
        <v>3</v>
      </c>
      <c r="I159" s="206" t="s">
        <v>641</v>
      </c>
    </row>
    <row r="160" spans="1:9" ht="12" customHeight="1" x14ac:dyDescent="0.2">
      <c r="A160" s="199">
        <v>745</v>
      </c>
      <c r="B160" s="199" t="s">
        <v>78</v>
      </c>
      <c r="C160" s="199" t="s">
        <v>1097</v>
      </c>
      <c r="D160" s="199" t="s">
        <v>250</v>
      </c>
      <c r="E160" s="201" t="s">
        <v>1438</v>
      </c>
      <c r="F160" s="202" t="s">
        <v>1415</v>
      </c>
      <c r="G160" s="199" t="s">
        <v>1447</v>
      </c>
      <c r="H160" s="199">
        <v>3</v>
      </c>
      <c r="I160" s="206" t="s">
        <v>641</v>
      </c>
    </row>
    <row r="161" spans="1:9" ht="12" customHeight="1" x14ac:dyDescent="0.2">
      <c r="A161" s="199">
        <v>746</v>
      </c>
      <c r="B161" s="199" t="s">
        <v>78</v>
      </c>
      <c r="C161" s="199" t="s">
        <v>1416</v>
      </c>
      <c r="D161" s="199" t="s">
        <v>248</v>
      </c>
      <c r="E161" s="201" t="s">
        <v>1439</v>
      </c>
      <c r="F161" s="202" t="s">
        <v>1417</v>
      </c>
      <c r="G161" s="199" t="s">
        <v>1447</v>
      </c>
      <c r="H161" s="199">
        <v>2</v>
      </c>
      <c r="I161" s="206" t="s">
        <v>641</v>
      </c>
    </row>
    <row r="162" spans="1:9" ht="12" customHeight="1" x14ac:dyDescent="0.2">
      <c r="A162" s="199">
        <v>747</v>
      </c>
      <c r="B162" s="199" t="s">
        <v>78</v>
      </c>
      <c r="C162" s="199" t="s">
        <v>1418</v>
      </c>
      <c r="D162" s="199" t="s">
        <v>248</v>
      </c>
      <c r="E162" s="201" t="s">
        <v>1440</v>
      </c>
      <c r="F162" s="202" t="s">
        <v>1419</v>
      </c>
      <c r="G162" s="199" t="s">
        <v>1447</v>
      </c>
      <c r="H162" s="199">
        <v>2</v>
      </c>
      <c r="I162" s="206" t="s">
        <v>641</v>
      </c>
    </row>
    <row r="163" spans="1:9" ht="12" customHeight="1" x14ac:dyDescent="0.2">
      <c r="A163" s="199">
        <v>748</v>
      </c>
      <c r="B163" s="199" t="s">
        <v>78</v>
      </c>
      <c r="C163" s="199" t="s">
        <v>1420</v>
      </c>
      <c r="D163" s="199" t="s">
        <v>427</v>
      </c>
      <c r="E163" s="201" t="s">
        <v>1442</v>
      </c>
      <c r="F163" s="202" t="s">
        <v>1421</v>
      </c>
      <c r="G163" s="199" t="s">
        <v>1447</v>
      </c>
      <c r="H163" s="199">
        <v>8</v>
      </c>
      <c r="I163" s="206" t="s">
        <v>641</v>
      </c>
    </row>
    <row r="164" spans="1:9" ht="12" customHeight="1" x14ac:dyDescent="0.2">
      <c r="A164" s="199">
        <v>749</v>
      </c>
      <c r="B164" s="199" t="s">
        <v>78</v>
      </c>
      <c r="C164" s="199" t="s">
        <v>1427</v>
      </c>
      <c r="D164" s="199" t="s">
        <v>307</v>
      </c>
      <c r="E164" s="201" t="s">
        <v>1441</v>
      </c>
      <c r="F164" s="202" t="s">
        <v>1422</v>
      </c>
      <c r="G164" s="199" t="s">
        <v>1447</v>
      </c>
      <c r="H164" s="199">
        <v>2</v>
      </c>
      <c r="I164" s="206" t="s">
        <v>641</v>
      </c>
    </row>
    <row r="165" spans="1:9" ht="12" customHeight="1" x14ac:dyDescent="0.2">
      <c r="A165" s="199">
        <v>750</v>
      </c>
      <c r="B165" s="199" t="s">
        <v>78</v>
      </c>
      <c r="C165" s="199" t="s">
        <v>1428</v>
      </c>
      <c r="D165" s="199" t="s">
        <v>903</v>
      </c>
      <c r="E165" s="201" t="s">
        <v>1443</v>
      </c>
      <c r="F165" s="202" t="s">
        <v>1423</v>
      </c>
      <c r="G165" s="199" t="s">
        <v>1448</v>
      </c>
      <c r="H165" s="199">
        <v>3</v>
      </c>
      <c r="I165" s="206" t="s">
        <v>641</v>
      </c>
    </row>
    <row r="166" spans="1:9" ht="12" customHeight="1" x14ac:dyDescent="0.2">
      <c r="A166" s="199">
        <v>752</v>
      </c>
      <c r="B166" s="199" t="s">
        <v>78</v>
      </c>
      <c r="C166" s="199" t="s">
        <v>1429</v>
      </c>
      <c r="D166" s="199" t="s">
        <v>1140</v>
      </c>
      <c r="E166" s="201" t="s">
        <v>1444</v>
      </c>
      <c r="F166" s="202" t="s">
        <v>1425</v>
      </c>
      <c r="G166" s="199" t="s">
        <v>1447</v>
      </c>
      <c r="H166" s="199">
        <v>2</v>
      </c>
      <c r="I166" s="206" t="s">
        <v>641</v>
      </c>
    </row>
    <row r="167" spans="1:9" ht="12" customHeight="1" x14ac:dyDescent="0.2">
      <c r="A167" s="199">
        <v>753</v>
      </c>
      <c r="B167" s="203" t="s">
        <v>85</v>
      </c>
      <c r="C167" s="199" t="s">
        <v>1430</v>
      </c>
      <c r="D167" s="199" t="s">
        <v>512</v>
      </c>
      <c r="E167" s="201" t="s">
        <v>1431</v>
      </c>
      <c r="F167" s="202" t="s">
        <v>1426</v>
      </c>
      <c r="G167" s="199" t="s">
        <v>1449</v>
      </c>
      <c r="H167" s="199">
        <v>2</v>
      </c>
      <c r="I167" s="206" t="s">
        <v>641</v>
      </c>
    </row>
    <row r="168" spans="1:9" ht="12" customHeight="1" x14ac:dyDescent="0.2">
      <c r="A168" s="199">
        <v>754</v>
      </c>
      <c r="B168" s="199" t="s">
        <v>78</v>
      </c>
      <c r="C168" s="199" t="s">
        <v>1434</v>
      </c>
      <c r="D168" s="199" t="s">
        <v>307</v>
      </c>
      <c r="E168" s="201" t="s">
        <v>1435</v>
      </c>
      <c r="F168" s="202">
        <v>3102009049</v>
      </c>
      <c r="G168" s="199" t="s">
        <v>1450</v>
      </c>
      <c r="H168" s="199">
        <v>4</v>
      </c>
      <c r="I168" s="206" t="s">
        <v>641</v>
      </c>
    </row>
    <row r="169" spans="1:9" ht="12" customHeight="1" x14ac:dyDescent="0.2">
      <c r="A169" s="199">
        <v>755</v>
      </c>
      <c r="B169" s="199" t="s">
        <v>78</v>
      </c>
      <c r="C169" s="199" t="s">
        <v>1433</v>
      </c>
      <c r="D169" s="199" t="s">
        <v>250</v>
      </c>
      <c r="E169" s="201" t="s">
        <v>1445</v>
      </c>
      <c r="F169" s="202" t="s">
        <v>1432</v>
      </c>
      <c r="G169" s="199" t="s">
        <v>1450</v>
      </c>
      <c r="H169" s="199">
        <v>2</v>
      </c>
      <c r="I169" s="206" t="s">
        <v>641</v>
      </c>
    </row>
    <row r="170" spans="1:9" ht="12" customHeight="1" x14ac:dyDescent="0.2">
      <c r="A170" s="199">
        <v>757</v>
      </c>
      <c r="B170" s="199" t="s">
        <v>78</v>
      </c>
      <c r="C170" s="199" t="s">
        <v>1453</v>
      </c>
      <c r="D170" s="199" t="s">
        <v>250</v>
      </c>
      <c r="E170" s="201" t="s">
        <v>1454</v>
      </c>
      <c r="F170" s="202" t="s">
        <v>1455</v>
      </c>
      <c r="G170" s="199" t="s">
        <v>1456</v>
      </c>
      <c r="H170" s="199">
        <v>2</v>
      </c>
      <c r="I170" s="206" t="s">
        <v>641</v>
      </c>
    </row>
    <row r="171" spans="1:9" ht="12" customHeight="1" x14ac:dyDescent="0.2">
      <c r="A171" s="199">
        <v>758</v>
      </c>
      <c r="B171" s="199" t="s">
        <v>78</v>
      </c>
      <c r="C171" s="199" t="s">
        <v>1457</v>
      </c>
      <c r="D171" s="199" t="s">
        <v>294</v>
      </c>
      <c r="E171" s="201" t="s">
        <v>1458</v>
      </c>
      <c r="F171" s="202" t="s">
        <v>1459</v>
      </c>
      <c r="G171" s="199" t="s">
        <v>1456</v>
      </c>
      <c r="H171" s="199">
        <v>1</v>
      </c>
      <c r="I171" s="206" t="s">
        <v>641</v>
      </c>
    </row>
    <row r="172" spans="1:9" ht="12" customHeight="1" x14ac:dyDescent="0.2">
      <c r="A172" s="199">
        <v>759</v>
      </c>
      <c r="B172" s="199" t="s">
        <v>78</v>
      </c>
      <c r="C172" s="199" t="s">
        <v>1460</v>
      </c>
      <c r="D172" s="199" t="s">
        <v>606</v>
      </c>
      <c r="E172" s="201" t="s">
        <v>1461</v>
      </c>
      <c r="F172" s="202" t="s">
        <v>1462</v>
      </c>
      <c r="G172" s="199" t="s">
        <v>1456</v>
      </c>
      <c r="H172" s="199">
        <v>1</v>
      </c>
      <c r="I172" s="206" t="s">
        <v>641</v>
      </c>
    </row>
    <row r="173" spans="1:9" ht="12" customHeight="1" x14ac:dyDescent="0.2">
      <c r="A173" s="199">
        <v>760</v>
      </c>
      <c r="B173" s="199" t="s">
        <v>78</v>
      </c>
      <c r="C173" s="199" t="s">
        <v>1466</v>
      </c>
      <c r="D173" s="199" t="s">
        <v>1424</v>
      </c>
      <c r="E173" s="201" t="s">
        <v>1467</v>
      </c>
      <c r="F173" s="202" t="s">
        <v>1468</v>
      </c>
      <c r="G173" s="199" t="s">
        <v>1456</v>
      </c>
      <c r="H173" s="199">
        <v>2</v>
      </c>
      <c r="I173" s="206" t="s">
        <v>641</v>
      </c>
    </row>
    <row r="174" spans="1:9" ht="12" customHeight="1" x14ac:dyDescent="0.2">
      <c r="A174" s="199">
        <v>761</v>
      </c>
      <c r="B174" s="199" t="s">
        <v>78</v>
      </c>
      <c r="C174" s="199" t="s">
        <v>1470</v>
      </c>
      <c r="D174" s="199" t="s">
        <v>1471</v>
      </c>
      <c r="E174" s="201" t="s">
        <v>1473</v>
      </c>
      <c r="F174" s="202" t="s">
        <v>1474</v>
      </c>
      <c r="G174" s="199" t="s">
        <v>1456</v>
      </c>
      <c r="H174" s="199">
        <v>5</v>
      </c>
      <c r="I174" s="206" t="s">
        <v>641</v>
      </c>
    </row>
    <row r="175" spans="1:9" ht="12" customHeight="1" x14ac:dyDescent="0.2">
      <c r="A175" s="199">
        <v>762</v>
      </c>
      <c r="B175" s="199" t="s">
        <v>78</v>
      </c>
      <c r="C175" s="199" t="s">
        <v>1478</v>
      </c>
      <c r="D175" s="199" t="s">
        <v>242</v>
      </c>
      <c r="E175" s="201" t="s">
        <v>1479</v>
      </c>
      <c r="F175" s="202" t="s">
        <v>1480</v>
      </c>
      <c r="G175" s="199" t="s">
        <v>1481</v>
      </c>
      <c r="H175" s="199">
        <v>2</v>
      </c>
      <c r="I175" s="206" t="s">
        <v>641</v>
      </c>
    </row>
    <row r="176" spans="1:9" ht="12" customHeight="1" x14ac:dyDescent="0.2">
      <c r="A176" s="199">
        <v>763</v>
      </c>
      <c r="B176" s="199" t="s">
        <v>78</v>
      </c>
      <c r="C176" s="199" t="s">
        <v>1484</v>
      </c>
      <c r="D176" s="199" t="s">
        <v>294</v>
      </c>
      <c r="E176" s="201" t="s">
        <v>1485</v>
      </c>
      <c r="F176" s="202" t="s">
        <v>389</v>
      </c>
      <c r="G176" s="199" t="s">
        <v>1481</v>
      </c>
      <c r="H176" s="199">
        <v>1</v>
      </c>
      <c r="I176" s="206" t="s">
        <v>641</v>
      </c>
    </row>
    <row r="177" spans="1:9" ht="12" customHeight="1" x14ac:dyDescent="0.2">
      <c r="A177" s="199">
        <v>766</v>
      </c>
      <c r="B177" s="199" t="s">
        <v>78</v>
      </c>
      <c r="C177" s="199" t="s">
        <v>1492</v>
      </c>
      <c r="D177" s="199" t="s">
        <v>250</v>
      </c>
      <c r="E177" s="201" t="s">
        <v>1493</v>
      </c>
      <c r="F177" s="202" t="s">
        <v>1494</v>
      </c>
      <c r="G177" s="199" t="s">
        <v>1495</v>
      </c>
      <c r="H177" s="199">
        <v>2</v>
      </c>
      <c r="I177" s="206" t="s">
        <v>641</v>
      </c>
    </row>
    <row r="178" spans="1:9" ht="12" customHeight="1" x14ac:dyDescent="0.2">
      <c r="A178" s="199">
        <v>771</v>
      </c>
      <c r="B178" s="199" t="s">
        <v>78</v>
      </c>
      <c r="C178" s="199" t="s">
        <v>1496</v>
      </c>
      <c r="D178" s="199" t="s">
        <v>474</v>
      </c>
      <c r="E178" s="201" t="s">
        <v>1497</v>
      </c>
      <c r="F178" s="202" t="s">
        <v>1498</v>
      </c>
      <c r="G178" s="199" t="s">
        <v>1499</v>
      </c>
      <c r="H178" s="199">
        <v>9</v>
      </c>
      <c r="I178" s="206" t="s">
        <v>641</v>
      </c>
    </row>
    <row r="179" spans="1:9" ht="12" customHeight="1" x14ac:dyDescent="0.2">
      <c r="A179" s="199">
        <v>772</v>
      </c>
      <c r="B179" s="203" t="s">
        <v>85</v>
      </c>
      <c r="C179" s="199" t="s">
        <v>1500</v>
      </c>
      <c r="D179" s="199" t="s">
        <v>474</v>
      </c>
      <c r="E179" s="201" t="s">
        <v>1501</v>
      </c>
      <c r="F179" s="202">
        <v>3205718838</v>
      </c>
      <c r="G179" s="199" t="s">
        <v>1502</v>
      </c>
      <c r="H179" s="199">
        <v>3</v>
      </c>
      <c r="I179" s="206" t="s">
        <v>641</v>
      </c>
    </row>
    <row r="180" spans="1:9" ht="12" customHeight="1" x14ac:dyDescent="0.2">
      <c r="A180" s="199">
        <v>773</v>
      </c>
      <c r="B180" s="199" t="s">
        <v>78</v>
      </c>
      <c r="C180" s="199" t="s">
        <v>1503</v>
      </c>
      <c r="D180" s="199" t="s">
        <v>244</v>
      </c>
      <c r="E180" s="201" t="s">
        <v>1505</v>
      </c>
      <c r="F180" s="202">
        <v>3164809274</v>
      </c>
      <c r="G180" s="199" t="s">
        <v>1504</v>
      </c>
      <c r="H180" s="199">
        <v>10</v>
      </c>
      <c r="I180" s="206" t="s">
        <v>641</v>
      </c>
    </row>
    <row r="181" spans="1:9" ht="12" customHeight="1" x14ac:dyDescent="0.2">
      <c r="A181" s="199">
        <v>774</v>
      </c>
      <c r="B181" s="199" t="s">
        <v>78</v>
      </c>
      <c r="C181" s="199" t="s">
        <v>891</v>
      </c>
      <c r="D181" s="199" t="s">
        <v>702</v>
      </c>
      <c r="E181" s="201" t="s">
        <v>1506</v>
      </c>
      <c r="F181" s="202" t="s">
        <v>1507</v>
      </c>
      <c r="G181" s="199" t="s">
        <v>1504</v>
      </c>
      <c r="H181" s="199">
        <v>3</v>
      </c>
      <c r="I181" s="206" t="s">
        <v>641</v>
      </c>
    </row>
    <row r="182" spans="1:9" ht="12" customHeight="1" x14ac:dyDescent="0.2">
      <c r="A182" s="199">
        <v>775</v>
      </c>
      <c r="B182" s="199" t="s">
        <v>78</v>
      </c>
      <c r="C182" s="199" t="s">
        <v>954</v>
      </c>
      <c r="D182" s="199" t="s">
        <v>294</v>
      </c>
      <c r="E182" s="201" t="s">
        <v>1508</v>
      </c>
      <c r="F182" s="202" t="s">
        <v>1509</v>
      </c>
      <c r="G182" s="199" t="s">
        <v>1504</v>
      </c>
      <c r="H182" s="199">
        <v>1</v>
      </c>
      <c r="I182" s="206" t="s">
        <v>641</v>
      </c>
    </row>
    <row r="183" spans="1:9" ht="12" customHeight="1" x14ac:dyDescent="0.2">
      <c r="A183" s="199">
        <v>776</v>
      </c>
      <c r="B183" s="199" t="s">
        <v>78</v>
      </c>
      <c r="C183" s="199" t="s">
        <v>970</v>
      </c>
      <c r="D183" s="199" t="s">
        <v>427</v>
      </c>
      <c r="E183" s="201" t="s">
        <v>1510</v>
      </c>
      <c r="F183" s="202" t="s">
        <v>1511</v>
      </c>
      <c r="G183" s="199" t="s">
        <v>1504</v>
      </c>
      <c r="H183" s="199">
        <v>6</v>
      </c>
      <c r="I183" s="206" t="s">
        <v>641</v>
      </c>
    </row>
    <row r="184" spans="1:9" ht="12" customHeight="1" x14ac:dyDescent="0.2">
      <c r="A184" s="199">
        <v>777</v>
      </c>
      <c r="B184" s="199" t="s">
        <v>78</v>
      </c>
      <c r="C184" s="199" t="s">
        <v>1019</v>
      </c>
      <c r="D184" s="199" t="s">
        <v>512</v>
      </c>
      <c r="E184" s="201" t="s">
        <v>1512</v>
      </c>
      <c r="F184" s="202">
        <v>5151250</v>
      </c>
      <c r="G184" s="199" t="s">
        <v>1504</v>
      </c>
      <c r="H184" s="199">
        <v>1</v>
      </c>
      <c r="I184" s="206" t="s">
        <v>641</v>
      </c>
    </row>
    <row r="185" spans="1:9" ht="12" customHeight="1" x14ac:dyDescent="0.2">
      <c r="A185" s="199">
        <v>778</v>
      </c>
      <c r="B185" s="199" t="s">
        <v>78</v>
      </c>
      <c r="C185" s="199" t="s">
        <v>1033</v>
      </c>
      <c r="D185" s="199" t="s">
        <v>570</v>
      </c>
      <c r="E185" s="201" t="s">
        <v>1513</v>
      </c>
      <c r="F185" s="202" t="s">
        <v>1514</v>
      </c>
      <c r="G185" s="199" t="s">
        <v>1504</v>
      </c>
      <c r="H185" s="199">
        <v>2</v>
      </c>
      <c r="I185" s="206" t="s">
        <v>641</v>
      </c>
    </row>
    <row r="186" spans="1:9" ht="12" customHeight="1" x14ac:dyDescent="0.2">
      <c r="A186" s="199">
        <v>779</v>
      </c>
      <c r="B186" s="199" t="s">
        <v>78</v>
      </c>
      <c r="C186" s="199" t="s">
        <v>1039</v>
      </c>
      <c r="D186" s="199" t="s">
        <v>502</v>
      </c>
      <c r="E186" s="201" t="s">
        <v>1516</v>
      </c>
      <c r="F186" s="202" t="s">
        <v>1515</v>
      </c>
      <c r="G186" s="199" t="s">
        <v>1504</v>
      </c>
      <c r="H186" s="199">
        <v>1</v>
      </c>
      <c r="I186" s="206" t="s">
        <v>641</v>
      </c>
    </row>
    <row r="187" spans="1:9" ht="12" customHeight="1" x14ac:dyDescent="0.2">
      <c r="A187" s="199">
        <v>780</v>
      </c>
      <c r="B187" s="199" t="s">
        <v>78</v>
      </c>
      <c r="C187" s="199" t="s">
        <v>1052</v>
      </c>
      <c r="D187" s="199" t="s">
        <v>570</v>
      </c>
      <c r="E187" s="201" t="s">
        <v>1517</v>
      </c>
      <c r="F187" s="202">
        <v>3214853560</v>
      </c>
      <c r="G187" s="199" t="s">
        <v>1504</v>
      </c>
      <c r="H187" s="199">
        <v>4</v>
      </c>
      <c r="I187" s="206" t="s">
        <v>641</v>
      </c>
    </row>
    <row r="188" spans="1:9" ht="12" customHeight="1" x14ac:dyDescent="0.2">
      <c r="A188" s="199">
        <v>781</v>
      </c>
      <c r="B188" s="199" t="s">
        <v>78</v>
      </c>
      <c r="C188" s="199" t="s">
        <v>1092</v>
      </c>
      <c r="D188" s="199" t="s">
        <v>242</v>
      </c>
      <c r="E188" s="201" t="s">
        <v>1518</v>
      </c>
      <c r="F188" s="202">
        <v>3207311</v>
      </c>
      <c r="G188" s="199" t="s">
        <v>1504</v>
      </c>
      <c r="H188" s="199">
        <v>6</v>
      </c>
      <c r="I188" s="206" t="s">
        <v>641</v>
      </c>
    </row>
    <row r="189" spans="1:9" ht="12" customHeight="1" x14ac:dyDescent="0.2">
      <c r="A189" s="199">
        <v>782</v>
      </c>
      <c r="B189" s="199" t="s">
        <v>78</v>
      </c>
      <c r="C189" s="199" t="s">
        <v>1104</v>
      </c>
      <c r="D189" s="199" t="s">
        <v>450</v>
      </c>
      <c r="E189" s="201" t="s">
        <v>1519</v>
      </c>
      <c r="F189" s="202" t="s">
        <v>1520</v>
      </c>
      <c r="G189" s="199" t="s">
        <v>1504</v>
      </c>
      <c r="H189" s="199">
        <v>2</v>
      </c>
      <c r="I189" s="206" t="s">
        <v>641</v>
      </c>
    </row>
    <row r="190" spans="1:9" ht="12" customHeight="1" x14ac:dyDescent="0.2">
      <c r="A190" s="199">
        <v>783</v>
      </c>
      <c r="B190" s="199" t="s">
        <v>78</v>
      </c>
      <c r="C190" s="199" t="s">
        <v>1144</v>
      </c>
      <c r="D190" s="199" t="s">
        <v>246</v>
      </c>
      <c r="E190" s="201" t="s">
        <v>1521</v>
      </c>
      <c r="F190" s="202">
        <v>3208080027</v>
      </c>
      <c r="G190" s="199" t="s">
        <v>1504</v>
      </c>
      <c r="H190" s="199">
        <v>5</v>
      </c>
      <c r="I190" s="206" t="s">
        <v>641</v>
      </c>
    </row>
    <row r="191" spans="1:9" ht="12" customHeight="1" x14ac:dyDescent="0.2">
      <c r="A191" s="199">
        <v>784</v>
      </c>
      <c r="B191" s="199" t="s">
        <v>78</v>
      </c>
      <c r="C191" s="199" t="s">
        <v>1394</v>
      </c>
      <c r="D191" s="199" t="s">
        <v>570</v>
      </c>
      <c r="E191" s="201" t="s">
        <v>1522</v>
      </c>
      <c r="F191" s="202" t="s">
        <v>1523</v>
      </c>
      <c r="G191" s="199" t="s">
        <v>1504</v>
      </c>
      <c r="H191" s="199">
        <v>5</v>
      </c>
      <c r="I191" s="206" t="s">
        <v>641</v>
      </c>
    </row>
    <row r="192" spans="1:9" ht="12" customHeight="1" x14ac:dyDescent="0.2">
      <c r="A192" s="199">
        <v>785</v>
      </c>
      <c r="B192" s="199" t="s">
        <v>78</v>
      </c>
      <c r="C192" s="199" t="s">
        <v>1524</v>
      </c>
      <c r="D192" s="199" t="s">
        <v>570</v>
      </c>
      <c r="E192" s="201" t="s">
        <v>1525</v>
      </c>
      <c r="F192" s="202">
        <v>3212147159</v>
      </c>
      <c r="G192" s="199" t="s">
        <v>1504</v>
      </c>
      <c r="H192" s="199">
        <v>5</v>
      </c>
      <c r="I192" s="206" t="s">
        <v>641</v>
      </c>
    </row>
    <row r="193" spans="1:9" ht="12" customHeight="1" x14ac:dyDescent="0.2">
      <c r="A193" s="199">
        <v>786</v>
      </c>
      <c r="B193" s="199" t="s">
        <v>78</v>
      </c>
      <c r="C193" s="199" t="s">
        <v>303</v>
      </c>
      <c r="D193" s="199" t="s">
        <v>304</v>
      </c>
      <c r="E193" s="201" t="s">
        <v>1526</v>
      </c>
      <c r="F193" s="202">
        <v>7676111</v>
      </c>
      <c r="G193" s="199" t="s">
        <v>1504</v>
      </c>
      <c r="H193" s="199">
        <v>2</v>
      </c>
      <c r="I193" s="206" t="s">
        <v>641</v>
      </c>
    </row>
    <row r="194" spans="1:9" ht="12" customHeight="1" x14ac:dyDescent="0.2">
      <c r="A194" s="199">
        <v>787</v>
      </c>
      <c r="B194" s="199" t="s">
        <v>78</v>
      </c>
      <c r="C194" s="199" t="s">
        <v>1486</v>
      </c>
      <c r="D194" s="199" t="s">
        <v>294</v>
      </c>
      <c r="E194" s="201" t="s">
        <v>1527</v>
      </c>
      <c r="F194" s="202" t="s">
        <v>1528</v>
      </c>
      <c r="G194" s="199" t="s">
        <v>1504</v>
      </c>
      <c r="H194" s="199">
        <v>1</v>
      </c>
      <c r="I194" s="206" t="s">
        <v>641</v>
      </c>
    </row>
    <row r="195" spans="1:9" ht="12" customHeight="1" x14ac:dyDescent="0.2">
      <c r="A195" s="199">
        <v>788</v>
      </c>
      <c r="B195" s="199" t="s">
        <v>78</v>
      </c>
      <c r="C195" s="199" t="s">
        <v>1424</v>
      </c>
      <c r="D195" s="199" t="s">
        <v>512</v>
      </c>
      <c r="E195" s="201" t="s">
        <v>1529</v>
      </c>
      <c r="F195" s="202">
        <v>3207470491</v>
      </c>
      <c r="G195" s="199" t="s">
        <v>1504</v>
      </c>
      <c r="H195" s="199">
        <v>11</v>
      </c>
      <c r="I195" s="206" t="s">
        <v>641</v>
      </c>
    </row>
    <row r="196" spans="1:9" ht="12" customHeight="1" x14ac:dyDescent="0.2">
      <c r="A196" s="199">
        <v>789</v>
      </c>
      <c r="B196" s="203" t="s">
        <v>85</v>
      </c>
      <c r="C196" s="199" t="s">
        <v>1042</v>
      </c>
      <c r="D196" s="199" t="s">
        <v>304</v>
      </c>
      <c r="E196" s="201" t="s">
        <v>1530</v>
      </c>
      <c r="F196" s="202" t="s">
        <v>1531</v>
      </c>
      <c r="G196" s="199" t="s">
        <v>1532</v>
      </c>
      <c r="H196" s="199">
        <v>2</v>
      </c>
      <c r="I196" s="206" t="s">
        <v>641</v>
      </c>
    </row>
    <row r="197" spans="1:9" ht="12" customHeight="1" x14ac:dyDescent="0.2">
      <c r="A197" s="199">
        <v>790</v>
      </c>
      <c r="B197" s="203" t="s">
        <v>85</v>
      </c>
      <c r="C197" s="199" t="s">
        <v>1042</v>
      </c>
      <c r="D197" s="199" t="s">
        <v>304</v>
      </c>
      <c r="E197" s="201" t="s">
        <v>1533</v>
      </c>
      <c r="F197" s="202" t="s">
        <v>1531</v>
      </c>
      <c r="G197" s="199" t="s">
        <v>1532</v>
      </c>
      <c r="H197" s="199">
        <v>2</v>
      </c>
      <c r="I197" s="206" t="s">
        <v>641</v>
      </c>
    </row>
    <row r="198" spans="1:9" ht="12" customHeight="1" x14ac:dyDescent="0.2">
      <c r="A198" s="199">
        <v>791</v>
      </c>
      <c r="B198" s="203" t="s">
        <v>85</v>
      </c>
      <c r="C198" s="199" t="s">
        <v>1110</v>
      </c>
      <c r="D198" s="199" t="s">
        <v>301</v>
      </c>
      <c r="E198" s="201" t="s">
        <v>1534</v>
      </c>
      <c r="F198" s="202" t="s">
        <v>1535</v>
      </c>
      <c r="G198" s="199" t="s">
        <v>1532</v>
      </c>
      <c r="H198" s="199">
        <v>2</v>
      </c>
      <c r="I198" s="206" t="s">
        <v>641</v>
      </c>
    </row>
    <row r="199" spans="1:9" ht="12" customHeight="1" x14ac:dyDescent="0.2">
      <c r="A199" s="199">
        <v>792</v>
      </c>
      <c r="B199" s="199" t="s">
        <v>78</v>
      </c>
      <c r="C199" s="199" t="s">
        <v>1536</v>
      </c>
      <c r="D199" s="199" t="s">
        <v>474</v>
      </c>
      <c r="E199" s="201" t="s">
        <v>1537</v>
      </c>
      <c r="F199" s="202" t="s">
        <v>1538</v>
      </c>
      <c r="G199" s="199" t="s">
        <v>1499</v>
      </c>
      <c r="H199" s="199">
        <v>4</v>
      </c>
      <c r="I199" s="206" t="s">
        <v>641</v>
      </c>
    </row>
    <row r="200" spans="1:9" ht="12" customHeight="1" x14ac:dyDescent="0.2">
      <c r="A200" s="199">
        <v>793</v>
      </c>
      <c r="B200" s="199" t="s">
        <v>1568</v>
      </c>
      <c r="C200" s="199" t="s">
        <v>1546</v>
      </c>
      <c r="D200" s="199" t="s">
        <v>483</v>
      </c>
      <c r="E200" s="201" t="s">
        <v>1547</v>
      </c>
      <c r="F200" s="202" t="s">
        <v>1548</v>
      </c>
      <c r="G200" s="199" t="s">
        <v>1549</v>
      </c>
      <c r="H200" s="199">
        <v>4</v>
      </c>
      <c r="I200" s="206" t="s">
        <v>641</v>
      </c>
    </row>
    <row r="201" spans="1:9" ht="12" customHeight="1" x14ac:dyDescent="0.2">
      <c r="A201" s="199">
        <v>794</v>
      </c>
      <c r="B201" s="199" t="s">
        <v>78</v>
      </c>
      <c r="C201" s="199" t="s">
        <v>1033</v>
      </c>
      <c r="D201" s="199" t="s">
        <v>301</v>
      </c>
      <c r="E201" s="201" t="s">
        <v>1552</v>
      </c>
      <c r="F201" s="202" t="s">
        <v>1553</v>
      </c>
      <c r="G201" s="199" t="s">
        <v>1554</v>
      </c>
      <c r="H201" s="199">
        <v>8</v>
      </c>
      <c r="I201" s="206" t="s">
        <v>641</v>
      </c>
    </row>
    <row r="202" spans="1:9" ht="12" customHeight="1" x14ac:dyDescent="0.2">
      <c r="A202" s="199">
        <v>795</v>
      </c>
      <c r="B202" s="199" t="s">
        <v>78</v>
      </c>
      <c r="C202" s="199" t="s">
        <v>1555</v>
      </c>
      <c r="D202" s="199" t="s">
        <v>1556</v>
      </c>
      <c r="E202" s="201" t="s">
        <v>1557</v>
      </c>
      <c r="F202" s="202" t="s">
        <v>1558</v>
      </c>
      <c r="G202" s="199" t="s">
        <v>1559</v>
      </c>
      <c r="H202" s="199">
        <v>1</v>
      </c>
      <c r="I202" s="206" t="s">
        <v>641</v>
      </c>
    </row>
    <row r="203" spans="1:9" ht="12" customHeight="1" x14ac:dyDescent="0.2">
      <c r="A203" s="199">
        <v>796</v>
      </c>
      <c r="B203" s="199" t="s">
        <v>78</v>
      </c>
      <c r="C203" s="199" t="s">
        <v>1562</v>
      </c>
      <c r="D203" s="199" t="s">
        <v>410</v>
      </c>
      <c r="E203" s="201" t="s">
        <v>1563</v>
      </c>
      <c r="F203" s="202" t="s">
        <v>389</v>
      </c>
      <c r="G203" s="199" t="s">
        <v>1564</v>
      </c>
      <c r="H203" s="199">
        <v>3</v>
      </c>
      <c r="I203" s="206" t="s">
        <v>641</v>
      </c>
    </row>
    <row r="204" spans="1:9" ht="12" customHeight="1" x14ac:dyDescent="0.2">
      <c r="A204" s="199">
        <v>797</v>
      </c>
      <c r="B204" s="199" t="s">
        <v>1568</v>
      </c>
      <c r="C204" s="199" t="s">
        <v>1565</v>
      </c>
      <c r="D204" s="199" t="s">
        <v>307</v>
      </c>
      <c r="E204" s="201" t="s">
        <v>1566</v>
      </c>
      <c r="F204" s="202" t="s">
        <v>389</v>
      </c>
      <c r="G204" s="199" t="s">
        <v>1532</v>
      </c>
      <c r="H204" s="199">
        <v>3</v>
      </c>
      <c r="I204" s="206" t="s">
        <v>641</v>
      </c>
    </row>
    <row r="205" spans="1:9" ht="12" customHeight="1" x14ac:dyDescent="0.2">
      <c r="A205" s="199">
        <v>798</v>
      </c>
      <c r="B205" s="199" t="s">
        <v>1568</v>
      </c>
      <c r="C205" s="199" t="s">
        <v>1095</v>
      </c>
      <c r="D205" s="199" t="s">
        <v>307</v>
      </c>
      <c r="E205" s="201" t="s">
        <v>1567</v>
      </c>
      <c r="F205" s="202" t="s">
        <v>389</v>
      </c>
      <c r="G205" s="199" t="s">
        <v>1532</v>
      </c>
      <c r="H205" s="199">
        <v>3</v>
      </c>
      <c r="I205" s="206" t="s">
        <v>641</v>
      </c>
    </row>
    <row r="206" spans="1:9" ht="12" customHeight="1" x14ac:dyDescent="0.2">
      <c r="A206" s="199">
        <v>799</v>
      </c>
      <c r="B206" s="199" t="s">
        <v>78</v>
      </c>
      <c r="C206" s="199" t="s">
        <v>1572</v>
      </c>
      <c r="D206" s="199" t="s">
        <v>294</v>
      </c>
      <c r="E206" s="201" t="s">
        <v>1571</v>
      </c>
      <c r="F206" s="202">
        <v>8330866</v>
      </c>
      <c r="G206" s="199" t="s">
        <v>1504</v>
      </c>
      <c r="H206" s="199">
        <v>1</v>
      </c>
      <c r="I206" s="206" t="s">
        <v>641</v>
      </c>
    </row>
    <row r="207" spans="1:9" ht="12" customHeight="1" x14ac:dyDescent="0.2">
      <c r="A207" s="199">
        <v>800</v>
      </c>
      <c r="B207" s="199" t="s">
        <v>1568</v>
      </c>
      <c r="C207" s="199" t="s">
        <v>1569</v>
      </c>
      <c r="D207" s="199" t="s">
        <v>250</v>
      </c>
      <c r="E207" s="201" t="s">
        <v>1570</v>
      </c>
      <c r="F207" s="202" t="s">
        <v>389</v>
      </c>
      <c r="G207" s="199" t="s">
        <v>1532</v>
      </c>
      <c r="H207" s="199">
        <v>3</v>
      </c>
      <c r="I207" s="206" t="s">
        <v>641</v>
      </c>
    </row>
    <row r="208" spans="1:9" ht="12" customHeight="1" x14ac:dyDescent="0.2">
      <c r="A208" s="199">
        <v>802</v>
      </c>
      <c r="B208" s="199" t="s">
        <v>1568</v>
      </c>
      <c r="C208" s="199" t="s">
        <v>1573</v>
      </c>
      <c r="D208" s="199" t="s">
        <v>512</v>
      </c>
      <c r="E208" s="201" t="s">
        <v>1574</v>
      </c>
      <c r="F208" s="202" t="s">
        <v>389</v>
      </c>
      <c r="G208" s="199" t="s">
        <v>1532</v>
      </c>
      <c r="H208" s="199">
        <v>3</v>
      </c>
      <c r="I208" s="206" t="s">
        <v>641</v>
      </c>
    </row>
    <row r="209" spans="1:9" ht="12" customHeight="1" x14ac:dyDescent="0.2">
      <c r="A209" s="199">
        <v>803</v>
      </c>
      <c r="B209" s="199" t="s">
        <v>78</v>
      </c>
      <c r="C209" s="199" t="s">
        <v>1575</v>
      </c>
      <c r="D209" s="199" t="s">
        <v>410</v>
      </c>
      <c r="E209" s="201" t="s">
        <v>1576</v>
      </c>
      <c r="F209" s="202" t="s">
        <v>389</v>
      </c>
      <c r="G209" s="199" t="s">
        <v>1577</v>
      </c>
      <c r="H209" s="199">
        <v>3</v>
      </c>
      <c r="I209" s="206" t="s">
        <v>641</v>
      </c>
    </row>
  </sheetData>
  <autoFilter ref="A1:L199" xr:uid="{00000000-0001-0000-0500-000000000000}"/>
  <dataValidations disablePrompts="1" count="2">
    <dataValidation type="list" allowBlank="1" showInputMessage="1" showErrorMessage="1" sqref="I106 I30:I35 I37:I40 I22:I23 I42:I44 I90:I95 I61:I77 I87:I88 I2:I20 I46:I59 I25:I28 I126:I180 I98:I102 I79:I85" xr:uid="{A7B49AB7-51E1-444E-9DA4-098BA5D1AC17}">
      <formula1>"Habilitar,Sin servicio"</formula1>
    </dataValidation>
    <dataValidation type="list" allowBlank="1" showInputMessage="1" showErrorMessage="1" sqref="I29 I36 I41 I45 I78 I86 I89 I60 I24 I21" xr:uid="{D2BD504E-7D98-455E-BB77-6D764C028B87}">
      <formula1>"Habilitar,Sin servicio,Cerrado"</formula1>
    </dataValidation>
  </dataValidations>
  <pageMargins left="0.7" right="0.7" top="0.75" bottom="0.75" header="0.3" footer="0.3"/>
  <pageSetup orientation="portrait" horizontalDpi="200" verticalDpi="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B265-37E7-44EC-B7FC-0EE46C64C90B}">
  <dimension ref="A1:I142"/>
  <sheetViews>
    <sheetView workbookViewId="0">
      <selection activeCell="D8" sqref="D8"/>
    </sheetView>
  </sheetViews>
  <sheetFormatPr baseColWidth="10" defaultColWidth="11.453125" defaultRowHeight="14.5" x14ac:dyDescent="0.35"/>
  <cols>
    <col min="1" max="1" width="9.1796875" customWidth="1"/>
    <col min="3" max="3" width="16.81640625" bestFit="1" customWidth="1"/>
    <col min="5" max="5" width="41.81640625" bestFit="1" customWidth="1"/>
    <col min="7" max="7" width="78.7265625" bestFit="1" customWidth="1"/>
    <col min="9" max="9" width="19.54296875" bestFit="1" customWidth="1"/>
  </cols>
  <sheetData>
    <row r="1" spans="1:9" ht="21.5" thickBot="1" x14ac:dyDescent="0.4">
      <c r="A1" s="156" t="s">
        <v>95</v>
      </c>
      <c r="B1" s="157" t="s">
        <v>630</v>
      </c>
      <c r="C1" s="157" t="s">
        <v>367</v>
      </c>
      <c r="D1" s="157" t="s">
        <v>368</v>
      </c>
      <c r="E1" s="157" t="s">
        <v>374</v>
      </c>
      <c r="F1" s="157" t="s">
        <v>631</v>
      </c>
      <c r="G1" s="157" t="s">
        <v>632</v>
      </c>
      <c r="H1" s="158" t="s">
        <v>633</v>
      </c>
      <c r="I1" s="158" t="s">
        <v>1165</v>
      </c>
    </row>
    <row r="2" spans="1:9" ht="15" thickBot="1" x14ac:dyDescent="0.4">
      <c r="A2" s="159">
        <v>501</v>
      </c>
      <c r="B2" s="160" t="s">
        <v>78</v>
      </c>
      <c r="C2" s="161" t="s">
        <v>637</v>
      </c>
      <c r="D2" s="161" t="s">
        <v>427</v>
      </c>
      <c r="E2" s="161" t="s">
        <v>638</v>
      </c>
      <c r="F2" s="161" t="s">
        <v>639</v>
      </c>
      <c r="G2" s="162" t="s">
        <v>640</v>
      </c>
      <c r="H2" s="161">
        <v>4</v>
      </c>
      <c r="I2" s="161" t="s">
        <v>642</v>
      </c>
    </row>
    <row r="3" spans="1:9" ht="15" thickBot="1" x14ac:dyDescent="0.4">
      <c r="A3" s="159">
        <v>678</v>
      </c>
      <c r="B3" s="160" t="s">
        <v>78</v>
      </c>
      <c r="C3" s="161" t="s">
        <v>1072</v>
      </c>
      <c r="D3" s="161" t="s">
        <v>410</v>
      </c>
      <c r="E3" s="161" t="s">
        <v>1073</v>
      </c>
      <c r="F3" s="163" t="s">
        <v>389</v>
      </c>
      <c r="G3" s="161" t="s">
        <v>1074</v>
      </c>
      <c r="H3" s="161">
        <v>2</v>
      </c>
      <c r="I3" s="161" t="s">
        <v>642</v>
      </c>
    </row>
    <row r="4" spans="1:9" ht="15" thickBot="1" x14ac:dyDescent="0.4">
      <c r="A4" s="159">
        <v>503</v>
      </c>
      <c r="B4" s="160" t="s">
        <v>78</v>
      </c>
      <c r="C4" s="161" t="s">
        <v>647</v>
      </c>
      <c r="D4" s="161" t="s">
        <v>427</v>
      </c>
      <c r="E4" s="161" t="s">
        <v>648</v>
      </c>
      <c r="F4" s="161" t="s">
        <v>649</v>
      </c>
      <c r="G4" s="162" t="s">
        <v>650</v>
      </c>
      <c r="H4" s="161">
        <v>2</v>
      </c>
      <c r="I4" s="161" t="s">
        <v>642</v>
      </c>
    </row>
    <row r="5" spans="1:9" ht="15" thickBot="1" x14ac:dyDescent="0.4">
      <c r="A5" s="159">
        <v>504</v>
      </c>
      <c r="B5" s="160" t="s">
        <v>78</v>
      </c>
      <c r="C5" s="161" t="s">
        <v>651</v>
      </c>
      <c r="D5" s="161" t="s">
        <v>255</v>
      </c>
      <c r="E5" s="161" t="s">
        <v>652</v>
      </c>
      <c r="F5" s="161" t="s">
        <v>653</v>
      </c>
      <c r="G5" s="162" t="s">
        <v>654</v>
      </c>
      <c r="H5" s="161">
        <v>3</v>
      </c>
      <c r="I5" s="161" t="s">
        <v>655</v>
      </c>
    </row>
    <row r="6" spans="1:9" ht="15" thickBot="1" x14ac:dyDescent="0.4">
      <c r="A6" s="159">
        <v>669</v>
      </c>
      <c r="B6" s="160" t="s">
        <v>78</v>
      </c>
      <c r="C6" s="161" t="s">
        <v>1046</v>
      </c>
      <c r="D6" s="161" t="s">
        <v>427</v>
      </c>
      <c r="E6" s="161" t="s">
        <v>1047</v>
      </c>
      <c r="F6" s="161">
        <v>8470351</v>
      </c>
      <c r="G6" s="161" t="s">
        <v>1024</v>
      </c>
      <c r="H6" s="161">
        <v>8</v>
      </c>
      <c r="I6" s="161" t="s">
        <v>683</v>
      </c>
    </row>
    <row r="7" spans="1:9" ht="15" thickBot="1" x14ac:dyDescent="0.4">
      <c r="A7" s="159">
        <v>506</v>
      </c>
      <c r="B7" s="160" t="s">
        <v>78</v>
      </c>
      <c r="C7" s="161" t="s">
        <v>542</v>
      </c>
      <c r="D7" s="161" t="s">
        <v>543</v>
      </c>
      <c r="E7" s="161" t="s">
        <v>659</v>
      </c>
      <c r="F7" s="161" t="s">
        <v>660</v>
      </c>
      <c r="G7" s="162" t="s">
        <v>661</v>
      </c>
      <c r="H7" s="161">
        <v>2</v>
      </c>
      <c r="I7" s="161" t="s">
        <v>642</v>
      </c>
    </row>
    <row r="8" spans="1:9" ht="15" thickBot="1" x14ac:dyDescent="0.4">
      <c r="A8" s="159">
        <v>508</v>
      </c>
      <c r="B8" s="160" t="s">
        <v>78</v>
      </c>
      <c r="C8" s="161" t="s">
        <v>473</v>
      </c>
      <c r="D8" s="161" t="s">
        <v>474</v>
      </c>
      <c r="E8" s="161" t="s">
        <v>662</v>
      </c>
      <c r="F8" s="161" t="s">
        <v>663</v>
      </c>
      <c r="G8" s="162" t="s">
        <v>640</v>
      </c>
      <c r="H8" s="161">
        <v>3</v>
      </c>
      <c r="I8" s="161" t="s">
        <v>642</v>
      </c>
    </row>
    <row r="9" spans="1:9" ht="15" thickBot="1" x14ac:dyDescent="0.4">
      <c r="A9" s="159">
        <v>509</v>
      </c>
      <c r="B9" s="160" t="s">
        <v>78</v>
      </c>
      <c r="C9" s="161" t="s">
        <v>664</v>
      </c>
      <c r="D9" s="161" t="s">
        <v>474</v>
      </c>
      <c r="E9" s="161" t="s">
        <v>665</v>
      </c>
      <c r="F9" s="161" t="s">
        <v>666</v>
      </c>
      <c r="G9" s="162" t="s">
        <v>661</v>
      </c>
      <c r="H9" s="161">
        <v>2</v>
      </c>
      <c r="I9" s="161" t="s">
        <v>642</v>
      </c>
    </row>
    <row r="10" spans="1:9" ht="15" thickBot="1" x14ac:dyDescent="0.4">
      <c r="A10" s="159">
        <v>510</v>
      </c>
      <c r="B10" s="160" t="s">
        <v>78</v>
      </c>
      <c r="C10" s="161" t="s">
        <v>667</v>
      </c>
      <c r="D10" s="161" t="s">
        <v>483</v>
      </c>
      <c r="E10" s="161" t="s">
        <v>668</v>
      </c>
      <c r="F10" s="161" t="s">
        <v>669</v>
      </c>
      <c r="G10" s="162" t="s">
        <v>670</v>
      </c>
      <c r="H10" s="161">
        <v>2</v>
      </c>
      <c r="I10" s="161" t="s">
        <v>642</v>
      </c>
    </row>
    <row r="11" spans="1:9" ht="15" thickBot="1" x14ac:dyDescent="0.4">
      <c r="A11" s="159">
        <v>621</v>
      </c>
      <c r="B11" s="160" t="s">
        <v>78</v>
      </c>
      <c r="C11" s="161" t="s">
        <v>934</v>
      </c>
      <c r="D11" s="161" t="s">
        <v>301</v>
      </c>
      <c r="E11" s="161" t="s">
        <v>935</v>
      </c>
      <c r="F11" s="161"/>
      <c r="G11" s="161" t="s">
        <v>936</v>
      </c>
      <c r="H11" s="161">
        <v>4</v>
      </c>
      <c r="I11" s="161" t="s">
        <v>655</v>
      </c>
    </row>
    <row r="12" spans="1:9" ht="15" thickBot="1" x14ac:dyDescent="0.4">
      <c r="A12" s="159">
        <v>513</v>
      </c>
      <c r="B12" s="160" t="s">
        <v>78</v>
      </c>
      <c r="C12" s="161" t="s">
        <v>674</v>
      </c>
      <c r="D12" s="161" t="s">
        <v>410</v>
      </c>
      <c r="E12" s="161" t="s">
        <v>675</v>
      </c>
      <c r="F12" s="161" t="s">
        <v>676</v>
      </c>
      <c r="G12" s="162" t="s">
        <v>640</v>
      </c>
      <c r="H12" s="161">
        <v>2</v>
      </c>
      <c r="I12" s="161" t="s">
        <v>642</v>
      </c>
    </row>
    <row r="13" spans="1:9" ht="15" thickBot="1" x14ac:dyDescent="0.4">
      <c r="A13" s="159">
        <v>514</v>
      </c>
      <c r="B13" s="160" t="s">
        <v>78</v>
      </c>
      <c r="C13" s="161" t="s">
        <v>677</v>
      </c>
      <c r="D13" s="161" t="s">
        <v>242</v>
      </c>
      <c r="E13" s="161" t="s">
        <v>678</v>
      </c>
      <c r="F13" s="161" t="s">
        <v>679</v>
      </c>
      <c r="G13" s="162" t="s">
        <v>640</v>
      </c>
      <c r="H13" s="161">
        <v>2</v>
      </c>
      <c r="I13" s="161" t="s">
        <v>642</v>
      </c>
    </row>
    <row r="14" spans="1:9" ht="15" thickBot="1" x14ac:dyDescent="0.4">
      <c r="A14" s="159">
        <v>515</v>
      </c>
      <c r="B14" s="160" t="s">
        <v>78</v>
      </c>
      <c r="C14" s="161" t="s">
        <v>680</v>
      </c>
      <c r="D14" s="161" t="s">
        <v>250</v>
      </c>
      <c r="E14" s="161" t="s">
        <v>681</v>
      </c>
      <c r="F14" s="161" t="s">
        <v>682</v>
      </c>
      <c r="G14" s="162" t="s">
        <v>640</v>
      </c>
      <c r="H14" s="161">
        <v>3</v>
      </c>
      <c r="I14" s="161" t="s">
        <v>683</v>
      </c>
    </row>
    <row r="15" spans="1:9" ht="15" thickBot="1" x14ac:dyDescent="0.4">
      <c r="A15" s="159">
        <v>616</v>
      </c>
      <c r="B15" s="160" t="s">
        <v>78</v>
      </c>
      <c r="C15" s="161" t="s">
        <v>922</v>
      </c>
      <c r="D15" s="161" t="s">
        <v>301</v>
      </c>
      <c r="E15" s="161" t="s">
        <v>920</v>
      </c>
      <c r="F15" s="161" t="s">
        <v>389</v>
      </c>
      <c r="G15" s="162" t="s">
        <v>921</v>
      </c>
      <c r="H15" s="161">
        <v>5</v>
      </c>
      <c r="I15" s="161" t="s">
        <v>655</v>
      </c>
    </row>
    <row r="16" spans="1:9" ht="15" thickBot="1" x14ac:dyDescent="0.4">
      <c r="A16" s="159">
        <v>519</v>
      </c>
      <c r="B16" s="160" t="s">
        <v>78</v>
      </c>
      <c r="C16" s="161" t="s">
        <v>686</v>
      </c>
      <c r="D16" s="161" t="s">
        <v>512</v>
      </c>
      <c r="E16" s="161" t="s">
        <v>687</v>
      </c>
      <c r="F16" s="161" t="s">
        <v>389</v>
      </c>
      <c r="G16" s="162" t="s">
        <v>640</v>
      </c>
      <c r="H16" s="161">
        <v>2</v>
      </c>
      <c r="I16" s="161" t="s">
        <v>688</v>
      </c>
    </row>
    <row r="17" spans="1:9" ht="15" thickBot="1" x14ac:dyDescent="0.4">
      <c r="A17" s="159">
        <v>522</v>
      </c>
      <c r="B17" s="160" t="s">
        <v>78</v>
      </c>
      <c r="C17" s="161" t="s">
        <v>689</v>
      </c>
      <c r="D17" s="161" t="s">
        <v>410</v>
      </c>
      <c r="E17" s="161" t="s">
        <v>690</v>
      </c>
      <c r="F17" s="161" t="s">
        <v>389</v>
      </c>
      <c r="G17" s="162" t="s">
        <v>640</v>
      </c>
      <c r="H17" s="161">
        <v>2</v>
      </c>
      <c r="I17" s="161" t="s">
        <v>642</v>
      </c>
    </row>
    <row r="18" spans="1:9" ht="15" thickBot="1" x14ac:dyDescent="0.4">
      <c r="A18" s="159">
        <v>523</v>
      </c>
      <c r="B18" s="160" t="s">
        <v>78</v>
      </c>
      <c r="C18" s="161" t="s">
        <v>691</v>
      </c>
      <c r="D18" s="161" t="s">
        <v>294</v>
      </c>
      <c r="E18" s="161" t="s">
        <v>692</v>
      </c>
      <c r="F18" s="161" t="s">
        <v>389</v>
      </c>
      <c r="G18" s="162" t="s">
        <v>693</v>
      </c>
      <c r="H18" s="161">
        <v>1</v>
      </c>
      <c r="I18" s="161" t="s">
        <v>642</v>
      </c>
    </row>
    <row r="19" spans="1:9" ht="15" thickBot="1" x14ac:dyDescent="0.4">
      <c r="A19" s="159">
        <v>524</v>
      </c>
      <c r="B19" s="160" t="s">
        <v>78</v>
      </c>
      <c r="C19" s="161" t="s">
        <v>694</v>
      </c>
      <c r="D19" s="161" t="s">
        <v>250</v>
      </c>
      <c r="E19" s="161" t="s">
        <v>695</v>
      </c>
      <c r="F19" s="161" t="s">
        <v>389</v>
      </c>
      <c r="G19" s="162" t="s">
        <v>696</v>
      </c>
      <c r="H19" s="161">
        <v>2</v>
      </c>
      <c r="I19" s="161" t="s">
        <v>642</v>
      </c>
    </row>
    <row r="20" spans="1:9" ht="15" thickBot="1" x14ac:dyDescent="0.4">
      <c r="A20" s="159">
        <v>525</v>
      </c>
      <c r="B20" s="160" t="s">
        <v>78</v>
      </c>
      <c r="C20" s="161" t="s">
        <v>697</v>
      </c>
      <c r="D20" s="161" t="s">
        <v>410</v>
      </c>
      <c r="E20" s="161" t="s">
        <v>698</v>
      </c>
      <c r="F20" s="161" t="s">
        <v>699</v>
      </c>
      <c r="G20" s="162" t="s">
        <v>700</v>
      </c>
      <c r="H20" s="161">
        <v>5</v>
      </c>
      <c r="I20" s="161" t="s">
        <v>683</v>
      </c>
    </row>
    <row r="21" spans="1:9" ht="15" thickBot="1" x14ac:dyDescent="0.4">
      <c r="A21" s="159">
        <v>692</v>
      </c>
      <c r="B21" s="160" t="s">
        <v>78</v>
      </c>
      <c r="C21" s="161" t="s">
        <v>1107</v>
      </c>
      <c r="D21" s="161" t="s">
        <v>294</v>
      </c>
      <c r="E21" s="161" t="s">
        <v>1108</v>
      </c>
      <c r="F21" s="163" t="s">
        <v>389</v>
      </c>
      <c r="G21" s="161" t="s">
        <v>1109</v>
      </c>
      <c r="H21" s="161">
        <v>1</v>
      </c>
      <c r="I21" s="161" t="s">
        <v>642</v>
      </c>
    </row>
    <row r="22" spans="1:9" ht="15" thickBot="1" x14ac:dyDescent="0.4">
      <c r="A22" s="159">
        <v>528</v>
      </c>
      <c r="B22" s="160" t="s">
        <v>78</v>
      </c>
      <c r="C22" s="161" t="s">
        <v>706</v>
      </c>
      <c r="D22" s="161" t="s">
        <v>297</v>
      </c>
      <c r="E22" s="162" t="s">
        <v>707</v>
      </c>
      <c r="F22" s="162" t="s">
        <v>708</v>
      </c>
      <c r="G22" s="162" t="s">
        <v>709</v>
      </c>
      <c r="H22" s="161">
        <v>3</v>
      </c>
      <c r="I22" s="161" t="s">
        <v>655</v>
      </c>
    </row>
    <row r="23" spans="1:9" ht="15" thickBot="1" x14ac:dyDescent="0.4">
      <c r="A23" s="159">
        <v>529</v>
      </c>
      <c r="B23" s="160" t="s">
        <v>78</v>
      </c>
      <c r="C23" s="161" t="s">
        <v>710</v>
      </c>
      <c r="D23" s="161" t="s">
        <v>427</v>
      </c>
      <c r="E23" s="162" t="s">
        <v>711</v>
      </c>
      <c r="F23" s="162" t="s">
        <v>712</v>
      </c>
      <c r="G23" s="162" t="s">
        <v>713</v>
      </c>
      <c r="H23" s="161">
        <v>4</v>
      </c>
      <c r="I23" s="161" t="s">
        <v>642</v>
      </c>
    </row>
    <row r="24" spans="1:9" ht="15" thickBot="1" x14ac:dyDescent="0.4">
      <c r="A24" s="159">
        <v>502</v>
      </c>
      <c r="B24" s="160" t="s">
        <v>78</v>
      </c>
      <c r="C24" s="161" t="s">
        <v>643</v>
      </c>
      <c r="D24" s="161" t="s">
        <v>427</v>
      </c>
      <c r="E24" s="161" t="s">
        <v>644</v>
      </c>
      <c r="F24" s="161" t="s">
        <v>645</v>
      </c>
      <c r="G24" s="162" t="s">
        <v>646</v>
      </c>
      <c r="H24" s="161">
        <v>3</v>
      </c>
      <c r="I24" s="161" t="s">
        <v>642</v>
      </c>
    </row>
    <row r="25" spans="1:9" ht="15" thickBot="1" x14ac:dyDescent="0.4">
      <c r="A25" s="159">
        <v>533</v>
      </c>
      <c r="B25" s="160" t="s">
        <v>78</v>
      </c>
      <c r="C25" s="161" t="s">
        <v>718</v>
      </c>
      <c r="D25" s="161" t="s">
        <v>294</v>
      </c>
      <c r="E25" s="162" t="s">
        <v>719</v>
      </c>
      <c r="F25" s="162" t="s">
        <v>720</v>
      </c>
      <c r="G25" s="162" t="s">
        <v>721</v>
      </c>
      <c r="H25" s="161">
        <v>1</v>
      </c>
      <c r="I25" s="161" t="s">
        <v>642</v>
      </c>
    </row>
    <row r="26" spans="1:9" ht="15" thickBot="1" x14ac:dyDescent="0.4">
      <c r="A26" s="159">
        <v>535</v>
      </c>
      <c r="B26" s="160" t="s">
        <v>78</v>
      </c>
      <c r="C26" s="161" t="s">
        <v>299</v>
      </c>
      <c r="D26" s="161" t="s">
        <v>250</v>
      </c>
      <c r="E26" s="162" t="s">
        <v>722</v>
      </c>
      <c r="F26" s="162" t="s">
        <v>723</v>
      </c>
      <c r="G26" s="162" t="s">
        <v>693</v>
      </c>
      <c r="H26" s="161">
        <v>2</v>
      </c>
      <c r="I26" s="161" t="s">
        <v>642</v>
      </c>
    </row>
    <row r="27" spans="1:9" ht="15" thickBot="1" x14ac:dyDescent="0.4">
      <c r="A27" s="159">
        <v>536</v>
      </c>
      <c r="B27" s="160" t="s">
        <v>78</v>
      </c>
      <c r="C27" s="161" t="s">
        <v>300</v>
      </c>
      <c r="D27" s="161" t="s">
        <v>301</v>
      </c>
      <c r="E27" s="162" t="s">
        <v>724</v>
      </c>
      <c r="F27" s="162" t="s">
        <v>725</v>
      </c>
      <c r="G27" s="162" t="s">
        <v>693</v>
      </c>
      <c r="H27" s="161">
        <v>2</v>
      </c>
      <c r="I27" s="161" t="s">
        <v>688</v>
      </c>
    </row>
    <row r="28" spans="1:9" ht="15" thickBot="1" x14ac:dyDescent="0.4">
      <c r="A28" s="159">
        <v>537</v>
      </c>
      <c r="B28" s="160" t="s">
        <v>78</v>
      </c>
      <c r="C28" s="161" t="s">
        <v>303</v>
      </c>
      <c r="D28" s="161" t="s">
        <v>304</v>
      </c>
      <c r="E28" s="162" t="s">
        <v>726</v>
      </c>
      <c r="F28" s="162" t="s">
        <v>727</v>
      </c>
      <c r="G28" s="162" t="s">
        <v>700</v>
      </c>
      <c r="H28" s="161">
        <v>2</v>
      </c>
      <c r="I28" s="161" t="s">
        <v>642</v>
      </c>
    </row>
    <row r="29" spans="1:9" ht="15" thickBot="1" x14ac:dyDescent="0.4">
      <c r="A29" s="159">
        <v>538</v>
      </c>
      <c r="B29" s="160" t="s">
        <v>78</v>
      </c>
      <c r="C29" s="161" t="s">
        <v>728</v>
      </c>
      <c r="D29" s="161" t="s">
        <v>301</v>
      </c>
      <c r="E29" s="161" t="s">
        <v>729</v>
      </c>
      <c r="F29" s="161" t="s">
        <v>730</v>
      </c>
      <c r="G29" s="164" t="s">
        <v>731</v>
      </c>
      <c r="H29" s="161">
        <v>1</v>
      </c>
      <c r="I29" s="161" t="s">
        <v>642</v>
      </c>
    </row>
    <row r="30" spans="1:9" ht="15" thickBot="1" x14ac:dyDescent="0.4">
      <c r="A30" s="159">
        <v>581</v>
      </c>
      <c r="B30" s="160" t="s">
        <v>78</v>
      </c>
      <c r="C30" s="161" t="s">
        <v>830</v>
      </c>
      <c r="D30" s="161" t="s">
        <v>304</v>
      </c>
      <c r="E30" s="161" t="s">
        <v>831</v>
      </c>
      <c r="F30" s="161" t="s">
        <v>389</v>
      </c>
      <c r="G30" s="162" t="s">
        <v>832</v>
      </c>
      <c r="H30" s="161">
        <v>2</v>
      </c>
      <c r="I30" s="161" t="s">
        <v>642</v>
      </c>
    </row>
    <row r="31" spans="1:9" ht="15" thickBot="1" x14ac:dyDescent="0.4">
      <c r="A31" s="159">
        <v>541</v>
      </c>
      <c r="B31" s="160" t="s">
        <v>78</v>
      </c>
      <c r="C31" s="161" t="s">
        <v>309</v>
      </c>
      <c r="D31" s="161" t="s">
        <v>297</v>
      </c>
      <c r="E31" s="161" t="s">
        <v>735</v>
      </c>
      <c r="F31" s="161" t="s">
        <v>734</v>
      </c>
      <c r="G31" s="162" t="s">
        <v>640</v>
      </c>
      <c r="H31" s="161">
        <v>3</v>
      </c>
      <c r="I31" s="161" t="s">
        <v>655</v>
      </c>
    </row>
    <row r="32" spans="1:9" ht="15" thickBot="1" x14ac:dyDescent="0.4">
      <c r="A32" s="159">
        <v>542</v>
      </c>
      <c r="B32" s="160" t="s">
        <v>78</v>
      </c>
      <c r="C32" s="161" t="s">
        <v>310</v>
      </c>
      <c r="D32" s="161" t="s">
        <v>246</v>
      </c>
      <c r="E32" s="161" t="s">
        <v>736</v>
      </c>
      <c r="F32" s="161" t="s">
        <v>737</v>
      </c>
      <c r="G32" s="162" t="s">
        <v>640</v>
      </c>
      <c r="H32" s="161">
        <v>3</v>
      </c>
      <c r="I32" s="161" t="s">
        <v>655</v>
      </c>
    </row>
    <row r="33" spans="1:9" ht="15" thickBot="1" x14ac:dyDescent="0.4">
      <c r="A33" s="159">
        <v>584</v>
      </c>
      <c r="B33" s="160" t="s">
        <v>78</v>
      </c>
      <c r="C33" s="161" t="s">
        <v>839</v>
      </c>
      <c r="D33" s="161" t="s">
        <v>427</v>
      </c>
      <c r="E33" s="161" t="s">
        <v>840</v>
      </c>
      <c r="F33" s="161" t="s">
        <v>389</v>
      </c>
      <c r="G33" s="162" t="s">
        <v>713</v>
      </c>
      <c r="H33" s="161">
        <v>4</v>
      </c>
      <c r="I33" s="161" t="s">
        <v>642</v>
      </c>
    </row>
    <row r="34" spans="1:9" ht="15" thickBot="1" x14ac:dyDescent="0.4">
      <c r="A34" s="159">
        <v>605</v>
      </c>
      <c r="B34" s="160" t="s">
        <v>78</v>
      </c>
      <c r="C34" s="161" t="s">
        <v>896</v>
      </c>
      <c r="D34" s="161" t="s">
        <v>307</v>
      </c>
      <c r="E34" s="161" t="s">
        <v>897</v>
      </c>
      <c r="F34" s="161" t="s">
        <v>389</v>
      </c>
      <c r="G34" s="161" t="s">
        <v>898</v>
      </c>
      <c r="H34" s="161">
        <v>2</v>
      </c>
      <c r="I34" s="161" t="s">
        <v>642</v>
      </c>
    </row>
    <row r="35" spans="1:9" ht="15" thickBot="1" x14ac:dyDescent="0.4">
      <c r="A35" s="159">
        <v>690</v>
      </c>
      <c r="B35" s="160" t="s">
        <v>78</v>
      </c>
      <c r="C35" s="161" t="s">
        <v>1101</v>
      </c>
      <c r="D35" s="161" t="s">
        <v>427</v>
      </c>
      <c r="E35" s="161" t="s">
        <v>1102</v>
      </c>
      <c r="F35" s="163" t="s">
        <v>389</v>
      </c>
      <c r="G35" s="161" t="s">
        <v>1103</v>
      </c>
      <c r="H35" s="161">
        <v>3</v>
      </c>
      <c r="I35" s="161" t="s">
        <v>642</v>
      </c>
    </row>
    <row r="36" spans="1:9" ht="15" thickBot="1" x14ac:dyDescent="0.4">
      <c r="A36" s="159">
        <v>546</v>
      </c>
      <c r="B36" s="160" t="s">
        <v>78</v>
      </c>
      <c r="C36" s="161" t="s">
        <v>748</v>
      </c>
      <c r="D36" s="161" t="s">
        <v>502</v>
      </c>
      <c r="E36" s="162" t="s">
        <v>749</v>
      </c>
      <c r="F36" s="162" t="s">
        <v>389</v>
      </c>
      <c r="G36" s="162" t="s">
        <v>750</v>
      </c>
      <c r="H36" s="161">
        <v>3</v>
      </c>
      <c r="I36" s="161" t="s">
        <v>683</v>
      </c>
    </row>
    <row r="37" spans="1:9" ht="15" thickBot="1" x14ac:dyDescent="0.4">
      <c r="A37" s="159">
        <v>547</v>
      </c>
      <c r="B37" s="160" t="s">
        <v>78</v>
      </c>
      <c r="C37" s="161" t="s">
        <v>751</v>
      </c>
      <c r="D37" s="161" t="s">
        <v>248</v>
      </c>
      <c r="E37" s="162" t="s">
        <v>752</v>
      </c>
      <c r="F37" s="162" t="s">
        <v>753</v>
      </c>
      <c r="G37" s="162" t="s">
        <v>640</v>
      </c>
      <c r="H37" s="161">
        <v>2</v>
      </c>
      <c r="I37" s="161" t="s">
        <v>642</v>
      </c>
    </row>
    <row r="38" spans="1:9" ht="15" thickBot="1" x14ac:dyDescent="0.4">
      <c r="A38" s="159">
        <v>543</v>
      </c>
      <c r="B38" s="160" t="s">
        <v>78</v>
      </c>
      <c r="C38" s="161" t="s">
        <v>738</v>
      </c>
      <c r="D38" s="161" t="s">
        <v>244</v>
      </c>
      <c r="E38" s="162" t="s">
        <v>739</v>
      </c>
      <c r="F38" s="162" t="s">
        <v>740</v>
      </c>
      <c r="G38" s="162" t="s">
        <v>640</v>
      </c>
      <c r="H38" s="161">
        <v>4</v>
      </c>
      <c r="I38" s="161" t="s">
        <v>655</v>
      </c>
    </row>
    <row r="39" spans="1:9" ht="15" thickBot="1" x14ac:dyDescent="0.4">
      <c r="A39" s="159">
        <v>550</v>
      </c>
      <c r="B39" s="160" t="s">
        <v>78</v>
      </c>
      <c r="C39" s="161" t="s">
        <v>758</v>
      </c>
      <c r="D39" s="161" t="s">
        <v>427</v>
      </c>
      <c r="E39" s="162" t="s">
        <v>759</v>
      </c>
      <c r="F39" s="162" t="s">
        <v>389</v>
      </c>
      <c r="G39" s="162" t="s">
        <v>760</v>
      </c>
      <c r="H39" s="161">
        <v>3</v>
      </c>
      <c r="I39" s="161" t="s">
        <v>642</v>
      </c>
    </row>
    <row r="40" spans="1:9" ht="15" thickBot="1" x14ac:dyDescent="0.4">
      <c r="A40" s="159">
        <v>551</v>
      </c>
      <c r="B40" s="160" t="s">
        <v>78</v>
      </c>
      <c r="C40" s="161" t="s">
        <v>761</v>
      </c>
      <c r="D40" s="161" t="s">
        <v>250</v>
      </c>
      <c r="E40" s="162" t="s">
        <v>762</v>
      </c>
      <c r="F40" s="162" t="s">
        <v>763</v>
      </c>
      <c r="G40" s="162" t="s">
        <v>764</v>
      </c>
      <c r="H40" s="161">
        <v>3</v>
      </c>
      <c r="I40" s="161" t="s">
        <v>655</v>
      </c>
    </row>
    <row r="41" spans="1:9" ht="15" thickBot="1" x14ac:dyDescent="0.4">
      <c r="A41" s="159">
        <v>554</v>
      </c>
      <c r="B41" s="160" t="s">
        <v>78</v>
      </c>
      <c r="C41" s="161" t="s">
        <v>765</v>
      </c>
      <c r="D41" s="161" t="s">
        <v>427</v>
      </c>
      <c r="E41" s="162" t="s">
        <v>766</v>
      </c>
      <c r="F41" s="162" t="s">
        <v>389</v>
      </c>
      <c r="G41" s="162" t="s">
        <v>767</v>
      </c>
      <c r="H41" s="161">
        <v>4</v>
      </c>
      <c r="I41" s="161" t="s">
        <v>642</v>
      </c>
    </row>
    <row r="42" spans="1:9" ht="15" thickBot="1" x14ac:dyDescent="0.4">
      <c r="A42" s="159">
        <v>555</v>
      </c>
      <c r="B42" s="160" t="s">
        <v>78</v>
      </c>
      <c r="C42" s="161" t="s">
        <v>768</v>
      </c>
      <c r="D42" s="161" t="s">
        <v>427</v>
      </c>
      <c r="E42" s="162" t="s">
        <v>769</v>
      </c>
      <c r="F42" s="162" t="s">
        <v>389</v>
      </c>
      <c r="G42" s="162" t="s">
        <v>770</v>
      </c>
      <c r="H42" s="161">
        <v>2</v>
      </c>
      <c r="I42" s="161" t="s">
        <v>642</v>
      </c>
    </row>
    <row r="43" spans="1:9" ht="15" thickBot="1" x14ac:dyDescent="0.4">
      <c r="A43" s="159">
        <v>556</v>
      </c>
      <c r="B43" s="160" t="s">
        <v>78</v>
      </c>
      <c r="C43" s="161" t="s">
        <v>771</v>
      </c>
      <c r="D43" s="161" t="s">
        <v>297</v>
      </c>
      <c r="E43" s="161" t="s">
        <v>772</v>
      </c>
      <c r="F43" s="161" t="s">
        <v>389</v>
      </c>
      <c r="G43" s="162" t="s">
        <v>773</v>
      </c>
      <c r="H43" s="161">
        <v>1</v>
      </c>
      <c r="I43" s="161" t="s">
        <v>642</v>
      </c>
    </row>
    <row r="44" spans="1:9" ht="15" thickBot="1" x14ac:dyDescent="0.4">
      <c r="A44" s="159">
        <v>557</v>
      </c>
      <c r="B44" s="160" t="s">
        <v>78</v>
      </c>
      <c r="C44" s="161" t="s">
        <v>774</v>
      </c>
      <c r="D44" s="161" t="s">
        <v>242</v>
      </c>
      <c r="E44" s="161" t="s">
        <v>775</v>
      </c>
      <c r="F44" s="161" t="s">
        <v>389</v>
      </c>
      <c r="G44" s="162" t="s">
        <v>776</v>
      </c>
      <c r="H44" s="161">
        <v>1</v>
      </c>
      <c r="I44" s="161" t="s">
        <v>642</v>
      </c>
    </row>
    <row r="45" spans="1:9" ht="15" thickBot="1" x14ac:dyDescent="0.4">
      <c r="A45" s="159">
        <v>558</v>
      </c>
      <c r="B45" s="160" t="s">
        <v>78</v>
      </c>
      <c r="C45" s="161" t="s">
        <v>777</v>
      </c>
      <c r="D45" s="161" t="s">
        <v>427</v>
      </c>
      <c r="E45" s="162" t="s">
        <v>778</v>
      </c>
      <c r="F45" s="162" t="s">
        <v>389</v>
      </c>
      <c r="G45" s="162" t="s">
        <v>779</v>
      </c>
      <c r="H45" s="161">
        <v>5</v>
      </c>
      <c r="I45" s="161" t="s">
        <v>655</v>
      </c>
    </row>
    <row r="46" spans="1:9" ht="15" thickBot="1" x14ac:dyDescent="0.4">
      <c r="A46" s="159">
        <v>559</v>
      </c>
      <c r="B46" s="160" t="s">
        <v>78</v>
      </c>
      <c r="C46" s="161" t="s">
        <v>780</v>
      </c>
      <c r="D46" s="161" t="s">
        <v>304</v>
      </c>
      <c r="E46" s="162" t="s">
        <v>781</v>
      </c>
      <c r="F46" s="162" t="s">
        <v>389</v>
      </c>
      <c r="G46" s="162" t="s">
        <v>640</v>
      </c>
      <c r="H46" s="161">
        <v>5</v>
      </c>
      <c r="I46" s="161" t="s">
        <v>655</v>
      </c>
    </row>
    <row r="47" spans="1:9" ht="15" thickBot="1" x14ac:dyDescent="0.4">
      <c r="A47" s="159">
        <v>681</v>
      </c>
      <c r="B47" s="160" t="s">
        <v>78</v>
      </c>
      <c r="C47" s="161" t="s">
        <v>738</v>
      </c>
      <c r="D47" s="161" t="s">
        <v>301</v>
      </c>
      <c r="E47" s="161" t="s">
        <v>1166</v>
      </c>
      <c r="F47" s="163" t="s">
        <v>389</v>
      </c>
      <c r="G47" s="161" t="s">
        <v>1074</v>
      </c>
      <c r="H47" s="161">
        <v>4</v>
      </c>
      <c r="I47" s="161" t="s">
        <v>683</v>
      </c>
    </row>
    <row r="48" spans="1:9" ht="15" thickBot="1" x14ac:dyDescent="0.4">
      <c r="A48" s="159">
        <v>561</v>
      </c>
      <c r="B48" s="160" t="s">
        <v>78</v>
      </c>
      <c r="C48" s="161" t="s">
        <v>784</v>
      </c>
      <c r="D48" s="161" t="s">
        <v>450</v>
      </c>
      <c r="E48" s="162" t="s">
        <v>785</v>
      </c>
      <c r="F48" s="162" t="s">
        <v>389</v>
      </c>
      <c r="G48" s="162" t="s">
        <v>640</v>
      </c>
      <c r="H48" s="161">
        <v>2</v>
      </c>
      <c r="I48" s="161" t="s">
        <v>642</v>
      </c>
    </row>
    <row r="49" spans="1:9" ht="15" thickBot="1" x14ac:dyDescent="0.4">
      <c r="A49" s="159">
        <v>620</v>
      </c>
      <c r="B49" s="160" t="s">
        <v>78</v>
      </c>
      <c r="C49" s="161" t="s">
        <v>931</v>
      </c>
      <c r="D49" s="161" t="s">
        <v>502</v>
      </c>
      <c r="E49" s="161" t="s">
        <v>932</v>
      </c>
      <c r="F49" s="161" t="s">
        <v>389</v>
      </c>
      <c r="G49" s="161" t="s">
        <v>933</v>
      </c>
      <c r="H49" s="161">
        <v>1</v>
      </c>
      <c r="I49" s="161" t="s">
        <v>642</v>
      </c>
    </row>
    <row r="50" spans="1:9" ht="15" thickBot="1" x14ac:dyDescent="0.4">
      <c r="A50" s="159">
        <v>548</v>
      </c>
      <c r="B50" s="160" t="s">
        <v>78</v>
      </c>
      <c r="C50" s="161" t="s">
        <v>754</v>
      </c>
      <c r="D50" s="161" t="s">
        <v>294</v>
      </c>
      <c r="E50" s="162" t="s">
        <v>755</v>
      </c>
      <c r="F50" s="162" t="s">
        <v>756</v>
      </c>
      <c r="G50" s="164" t="s">
        <v>757</v>
      </c>
      <c r="H50" s="161">
        <v>1</v>
      </c>
      <c r="I50" s="161" t="s">
        <v>642</v>
      </c>
    </row>
    <row r="51" spans="1:9" ht="15" thickBot="1" x14ac:dyDescent="0.4">
      <c r="A51" s="159">
        <v>564</v>
      </c>
      <c r="B51" s="160" t="s">
        <v>78</v>
      </c>
      <c r="C51" s="161" t="s">
        <v>792</v>
      </c>
      <c r="D51" s="161" t="s">
        <v>248</v>
      </c>
      <c r="E51" s="162" t="s">
        <v>793</v>
      </c>
      <c r="F51" s="162" t="s">
        <v>389</v>
      </c>
      <c r="G51" s="162" t="s">
        <v>794</v>
      </c>
      <c r="H51" s="161">
        <v>2</v>
      </c>
      <c r="I51" s="161" t="s">
        <v>655</v>
      </c>
    </row>
    <row r="52" spans="1:9" ht="15" thickBot="1" x14ac:dyDescent="0.4">
      <c r="A52" s="159">
        <v>565</v>
      </c>
      <c r="B52" s="160" t="s">
        <v>78</v>
      </c>
      <c r="C52" s="161" t="s">
        <v>1167</v>
      </c>
      <c r="D52" s="161" t="s">
        <v>294</v>
      </c>
      <c r="E52" s="162" t="s">
        <v>1168</v>
      </c>
      <c r="F52" s="162" t="s">
        <v>389</v>
      </c>
      <c r="G52" s="162" t="s">
        <v>1169</v>
      </c>
      <c r="H52" s="161">
        <v>1</v>
      </c>
      <c r="I52" s="161" t="s">
        <v>642</v>
      </c>
    </row>
    <row r="53" spans="1:9" ht="15" thickBot="1" x14ac:dyDescent="0.4">
      <c r="A53" s="159">
        <v>594</v>
      </c>
      <c r="B53" s="160" t="s">
        <v>78</v>
      </c>
      <c r="C53" s="161" t="s">
        <v>865</v>
      </c>
      <c r="D53" s="161" t="s">
        <v>294</v>
      </c>
      <c r="E53" s="161" t="s">
        <v>866</v>
      </c>
      <c r="F53" s="161" t="s">
        <v>389</v>
      </c>
      <c r="G53" s="161" t="s">
        <v>867</v>
      </c>
      <c r="H53" s="161">
        <v>1</v>
      </c>
      <c r="I53" s="161" t="s">
        <v>642</v>
      </c>
    </row>
    <row r="54" spans="1:9" ht="15" thickBot="1" x14ac:dyDescent="0.4">
      <c r="A54" s="159">
        <v>568</v>
      </c>
      <c r="B54" s="160" t="s">
        <v>78</v>
      </c>
      <c r="C54" s="161" t="s">
        <v>799</v>
      </c>
      <c r="D54" s="161" t="s">
        <v>410</v>
      </c>
      <c r="E54" s="162" t="s">
        <v>800</v>
      </c>
      <c r="F54" s="162" t="s">
        <v>389</v>
      </c>
      <c r="G54" s="162" t="s">
        <v>801</v>
      </c>
      <c r="H54" s="161">
        <v>4</v>
      </c>
      <c r="I54" s="161" t="s">
        <v>683</v>
      </c>
    </row>
    <row r="55" spans="1:9" ht="15" thickBot="1" x14ac:dyDescent="0.4">
      <c r="A55" s="159">
        <v>570</v>
      </c>
      <c r="B55" s="160" t="s">
        <v>78</v>
      </c>
      <c r="C55" s="161" t="s">
        <v>802</v>
      </c>
      <c r="D55" s="161" t="s">
        <v>294</v>
      </c>
      <c r="E55" s="161" t="s">
        <v>803</v>
      </c>
      <c r="F55" s="161" t="s">
        <v>389</v>
      </c>
      <c r="G55" s="162" t="s">
        <v>804</v>
      </c>
      <c r="H55" s="161">
        <v>1</v>
      </c>
      <c r="I55" s="161" t="s">
        <v>642</v>
      </c>
    </row>
    <row r="56" spans="1:9" ht="15" thickBot="1" x14ac:dyDescent="0.4">
      <c r="A56" s="159">
        <v>571</v>
      </c>
      <c r="B56" s="160" t="s">
        <v>78</v>
      </c>
      <c r="C56" s="161" t="s">
        <v>805</v>
      </c>
      <c r="D56" s="161" t="s">
        <v>294</v>
      </c>
      <c r="E56" s="161" t="s">
        <v>806</v>
      </c>
      <c r="F56" s="161" t="s">
        <v>389</v>
      </c>
      <c r="G56" s="162" t="s">
        <v>807</v>
      </c>
      <c r="H56" s="161">
        <v>1</v>
      </c>
      <c r="I56" s="161" t="s">
        <v>642</v>
      </c>
    </row>
    <row r="57" spans="1:9" ht="15" thickBot="1" x14ac:dyDescent="0.4">
      <c r="A57" s="159">
        <v>572</v>
      </c>
      <c r="B57" s="160" t="s">
        <v>78</v>
      </c>
      <c r="C57" s="161" t="s">
        <v>808</v>
      </c>
      <c r="D57" s="161" t="s">
        <v>502</v>
      </c>
      <c r="E57" s="161" t="s">
        <v>809</v>
      </c>
      <c r="F57" s="161" t="s">
        <v>389</v>
      </c>
      <c r="G57" s="162" t="s">
        <v>810</v>
      </c>
      <c r="H57" s="161">
        <v>1</v>
      </c>
      <c r="I57" s="161" t="s">
        <v>642</v>
      </c>
    </row>
    <row r="58" spans="1:9" ht="15" thickBot="1" x14ac:dyDescent="0.4">
      <c r="A58" s="159">
        <v>573</v>
      </c>
      <c r="B58" s="160" t="s">
        <v>78</v>
      </c>
      <c r="C58" s="161" t="s">
        <v>811</v>
      </c>
      <c r="D58" s="161" t="s">
        <v>294</v>
      </c>
      <c r="E58" s="161" t="s">
        <v>812</v>
      </c>
      <c r="F58" s="161" t="s">
        <v>389</v>
      </c>
      <c r="G58" s="162" t="s">
        <v>813</v>
      </c>
      <c r="H58" s="161">
        <v>1</v>
      </c>
      <c r="I58" s="161" t="s">
        <v>642</v>
      </c>
    </row>
    <row r="59" spans="1:9" ht="15" thickBot="1" x14ac:dyDescent="0.4">
      <c r="A59" s="159">
        <v>650</v>
      </c>
      <c r="B59" s="160" t="s">
        <v>78</v>
      </c>
      <c r="C59" s="161" t="s">
        <v>1004</v>
      </c>
      <c r="D59" s="161" t="s">
        <v>450</v>
      </c>
      <c r="E59" s="161" t="s">
        <v>1005</v>
      </c>
      <c r="F59" s="161" t="s">
        <v>389</v>
      </c>
      <c r="G59" s="161" t="s">
        <v>1003</v>
      </c>
      <c r="H59" s="161">
        <v>2</v>
      </c>
      <c r="I59" s="161" t="s">
        <v>655</v>
      </c>
    </row>
    <row r="60" spans="1:9" ht="15" thickBot="1" x14ac:dyDescent="0.4">
      <c r="A60" s="159">
        <v>576</v>
      </c>
      <c r="B60" s="160" t="s">
        <v>78</v>
      </c>
      <c r="C60" s="161" t="s">
        <v>817</v>
      </c>
      <c r="D60" s="161" t="s">
        <v>250</v>
      </c>
      <c r="E60" s="161" t="s">
        <v>818</v>
      </c>
      <c r="F60" s="161" t="s">
        <v>389</v>
      </c>
      <c r="G60" s="162" t="s">
        <v>819</v>
      </c>
      <c r="H60" s="161">
        <v>2</v>
      </c>
      <c r="I60" s="161" t="s">
        <v>642</v>
      </c>
    </row>
    <row r="61" spans="1:9" ht="15" thickBot="1" x14ac:dyDescent="0.4">
      <c r="A61" s="159">
        <v>527</v>
      </c>
      <c r="B61" s="160" t="s">
        <v>78</v>
      </c>
      <c r="C61" s="161" t="s">
        <v>701</v>
      </c>
      <c r="D61" s="161" t="s">
        <v>702</v>
      </c>
      <c r="E61" s="162" t="s">
        <v>703</v>
      </c>
      <c r="F61" s="162" t="s">
        <v>704</v>
      </c>
      <c r="G61" s="162" t="s">
        <v>705</v>
      </c>
      <c r="H61" s="161">
        <v>4</v>
      </c>
      <c r="I61" s="161" t="s">
        <v>683</v>
      </c>
    </row>
    <row r="62" spans="1:9" ht="15" thickBot="1" x14ac:dyDescent="0.4">
      <c r="A62" s="159">
        <v>579</v>
      </c>
      <c r="B62" s="160" t="s">
        <v>78</v>
      </c>
      <c r="C62" s="161" t="s">
        <v>823</v>
      </c>
      <c r="D62" s="161" t="s">
        <v>304</v>
      </c>
      <c r="E62" s="161" t="s">
        <v>824</v>
      </c>
      <c r="F62" s="161" t="s">
        <v>389</v>
      </c>
      <c r="G62" s="162" t="s">
        <v>825</v>
      </c>
      <c r="H62" s="161">
        <v>2</v>
      </c>
      <c r="I62" s="161" t="s">
        <v>642</v>
      </c>
    </row>
    <row r="63" spans="1:9" ht="15" thickBot="1" x14ac:dyDescent="0.4">
      <c r="A63" s="159">
        <v>580</v>
      </c>
      <c r="B63" s="160" t="s">
        <v>78</v>
      </c>
      <c r="C63" s="161" t="s">
        <v>826</v>
      </c>
      <c r="D63" s="161" t="s">
        <v>827</v>
      </c>
      <c r="E63" s="161" t="s">
        <v>828</v>
      </c>
      <c r="F63" s="161" t="s">
        <v>389</v>
      </c>
      <c r="G63" s="162" t="s">
        <v>829</v>
      </c>
      <c r="H63" s="161">
        <v>2</v>
      </c>
      <c r="I63" s="161" t="s">
        <v>683</v>
      </c>
    </row>
    <row r="64" spans="1:9" ht="15" thickBot="1" x14ac:dyDescent="0.4">
      <c r="A64" s="159">
        <v>589</v>
      </c>
      <c r="B64" s="160" t="s">
        <v>78</v>
      </c>
      <c r="C64" s="161" t="s">
        <v>851</v>
      </c>
      <c r="D64" s="161" t="s">
        <v>483</v>
      </c>
      <c r="E64" s="161" t="s">
        <v>852</v>
      </c>
      <c r="F64" s="161" t="s">
        <v>389</v>
      </c>
      <c r="G64" s="162" t="s">
        <v>853</v>
      </c>
      <c r="H64" s="161">
        <v>5</v>
      </c>
      <c r="I64" s="161" t="s">
        <v>655</v>
      </c>
    </row>
    <row r="65" spans="1:9" ht="15" thickBot="1" x14ac:dyDescent="0.4">
      <c r="A65" s="159">
        <v>582</v>
      </c>
      <c r="B65" s="160" t="s">
        <v>78</v>
      </c>
      <c r="C65" s="161" t="s">
        <v>833</v>
      </c>
      <c r="D65" s="161" t="s">
        <v>255</v>
      </c>
      <c r="E65" s="161" t="s">
        <v>834</v>
      </c>
      <c r="F65" s="161" t="s">
        <v>389</v>
      </c>
      <c r="G65" s="162" t="s">
        <v>835</v>
      </c>
      <c r="H65" s="161">
        <v>4</v>
      </c>
      <c r="I65" s="161" t="s">
        <v>683</v>
      </c>
    </row>
    <row r="66" spans="1:9" ht="15" thickBot="1" x14ac:dyDescent="0.4">
      <c r="A66" s="159">
        <v>583</v>
      </c>
      <c r="B66" s="160" t="s">
        <v>78</v>
      </c>
      <c r="C66" s="161" t="s">
        <v>836</v>
      </c>
      <c r="D66" s="161" t="s">
        <v>242</v>
      </c>
      <c r="E66" s="161" t="s">
        <v>837</v>
      </c>
      <c r="F66" s="161" t="s">
        <v>389</v>
      </c>
      <c r="G66" s="162" t="s">
        <v>838</v>
      </c>
      <c r="H66" s="161">
        <v>4</v>
      </c>
      <c r="I66" s="161" t="s">
        <v>655</v>
      </c>
    </row>
    <row r="67" spans="1:9" ht="15" thickBot="1" x14ac:dyDescent="0.4">
      <c r="A67" s="159">
        <v>636</v>
      </c>
      <c r="B67" s="160" t="s">
        <v>78</v>
      </c>
      <c r="C67" s="161" t="s">
        <v>973</v>
      </c>
      <c r="D67" s="161" t="s">
        <v>502</v>
      </c>
      <c r="E67" s="161" t="s">
        <v>974</v>
      </c>
      <c r="F67" s="161" t="s">
        <v>389</v>
      </c>
      <c r="G67" s="161" t="s">
        <v>975</v>
      </c>
      <c r="H67" s="161">
        <v>3</v>
      </c>
      <c r="I67" s="161" t="s">
        <v>683</v>
      </c>
    </row>
    <row r="68" spans="1:9" ht="15" thickBot="1" x14ac:dyDescent="0.4">
      <c r="A68" s="159">
        <v>585</v>
      </c>
      <c r="B68" s="160" t="s">
        <v>78</v>
      </c>
      <c r="C68" s="161" t="s">
        <v>841</v>
      </c>
      <c r="D68" s="161" t="s">
        <v>427</v>
      </c>
      <c r="E68" s="161" t="s">
        <v>842</v>
      </c>
      <c r="F68" s="161" t="s">
        <v>389</v>
      </c>
      <c r="G68" s="162" t="s">
        <v>843</v>
      </c>
      <c r="H68" s="161">
        <v>5</v>
      </c>
      <c r="I68" s="161" t="s">
        <v>655</v>
      </c>
    </row>
    <row r="69" spans="1:9" ht="15" thickBot="1" x14ac:dyDescent="0.4">
      <c r="A69" s="159">
        <v>545</v>
      </c>
      <c r="B69" s="160" t="s">
        <v>78</v>
      </c>
      <c r="C69" s="161" t="s">
        <v>746</v>
      </c>
      <c r="D69" s="161" t="s">
        <v>427</v>
      </c>
      <c r="E69" s="162" t="s">
        <v>747</v>
      </c>
      <c r="F69" s="162" t="s">
        <v>389</v>
      </c>
      <c r="G69" s="162" t="s">
        <v>640</v>
      </c>
      <c r="H69" s="161">
        <v>6</v>
      </c>
      <c r="I69" s="161" t="s">
        <v>683</v>
      </c>
    </row>
    <row r="70" spans="1:9" ht="15" thickBot="1" x14ac:dyDescent="0.4">
      <c r="A70" s="159">
        <v>587</v>
      </c>
      <c r="B70" s="160" t="s">
        <v>78</v>
      </c>
      <c r="C70" s="161" t="s">
        <v>442</v>
      </c>
      <c r="D70" s="161" t="s">
        <v>250</v>
      </c>
      <c r="E70" s="161" t="s">
        <v>847</v>
      </c>
      <c r="F70" s="161" t="s">
        <v>389</v>
      </c>
      <c r="G70" s="162" t="s">
        <v>848</v>
      </c>
      <c r="H70" s="161">
        <v>3</v>
      </c>
      <c r="I70" s="161" t="s">
        <v>655</v>
      </c>
    </row>
    <row r="71" spans="1:9" ht="15" thickBot="1" x14ac:dyDescent="0.4">
      <c r="A71" s="159">
        <v>588</v>
      </c>
      <c r="B71" s="160" t="s">
        <v>78</v>
      </c>
      <c r="C71" s="161" t="s">
        <v>530</v>
      </c>
      <c r="D71" s="161" t="s">
        <v>450</v>
      </c>
      <c r="E71" s="161" t="s">
        <v>849</v>
      </c>
      <c r="F71" s="161" t="s">
        <v>389</v>
      </c>
      <c r="G71" s="162" t="s">
        <v>850</v>
      </c>
      <c r="H71" s="161">
        <v>1</v>
      </c>
      <c r="I71" s="161" t="s">
        <v>642</v>
      </c>
    </row>
    <row r="72" spans="1:9" ht="15" thickBot="1" x14ac:dyDescent="0.4">
      <c r="A72" s="159">
        <v>567</v>
      </c>
      <c r="B72" s="160" t="s">
        <v>78</v>
      </c>
      <c r="C72" s="161" t="s">
        <v>795</v>
      </c>
      <c r="D72" s="161" t="s">
        <v>543</v>
      </c>
      <c r="E72" s="162" t="s">
        <v>796</v>
      </c>
      <c r="F72" s="162" t="s">
        <v>389</v>
      </c>
      <c r="G72" s="162" t="s">
        <v>797</v>
      </c>
      <c r="H72" s="161">
        <v>5</v>
      </c>
      <c r="I72" s="161" t="s">
        <v>798</v>
      </c>
    </row>
    <row r="73" spans="1:9" ht="15" thickBot="1" x14ac:dyDescent="0.4">
      <c r="A73" s="159">
        <v>544</v>
      </c>
      <c r="B73" s="160" t="s">
        <v>78</v>
      </c>
      <c r="C73" s="161" t="s">
        <v>741</v>
      </c>
      <c r="D73" s="161" t="s">
        <v>741</v>
      </c>
      <c r="E73" s="162" t="s">
        <v>742</v>
      </c>
      <c r="F73" s="162" t="s">
        <v>743</v>
      </c>
      <c r="G73" s="164" t="s">
        <v>744</v>
      </c>
      <c r="H73" s="161">
        <v>7</v>
      </c>
      <c r="I73" s="161" t="s">
        <v>745</v>
      </c>
    </row>
    <row r="74" spans="1:9" ht="15" thickBot="1" x14ac:dyDescent="0.4">
      <c r="A74" s="159">
        <v>591</v>
      </c>
      <c r="B74" s="160" t="s">
        <v>78</v>
      </c>
      <c r="C74" s="161" t="s">
        <v>856</v>
      </c>
      <c r="D74" s="161" t="s">
        <v>410</v>
      </c>
      <c r="E74" s="161" t="s">
        <v>857</v>
      </c>
      <c r="F74" s="161" t="s">
        <v>389</v>
      </c>
      <c r="G74" s="161" t="s">
        <v>858</v>
      </c>
      <c r="H74" s="161">
        <v>2</v>
      </c>
      <c r="I74" s="161" t="s">
        <v>642</v>
      </c>
    </row>
    <row r="75" spans="1:9" ht="15" thickBot="1" x14ac:dyDescent="0.4">
      <c r="A75" s="159">
        <v>592</v>
      </c>
      <c r="B75" s="160" t="s">
        <v>78</v>
      </c>
      <c r="C75" s="161" t="s">
        <v>859</v>
      </c>
      <c r="D75" s="161" t="s">
        <v>502</v>
      </c>
      <c r="E75" s="161" t="s">
        <v>860</v>
      </c>
      <c r="F75" s="161" t="s">
        <v>389</v>
      </c>
      <c r="G75" s="162" t="s">
        <v>807</v>
      </c>
      <c r="H75" s="161">
        <v>1</v>
      </c>
      <c r="I75" s="161" t="s">
        <v>642</v>
      </c>
    </row>
    <row r="76" spans="1:9" ht="15" thickBot="1" x14ac:dyDescent="0.4">
      <c r="A76" s="159">
        <v>593</v>
      </c>
      <c r="B76" s="160" t="s">
        <v>78</v>
      </c>
      <c r="C76" s="161" t="s">
        <v>861</v>
      </c>
      <c r="D76" s="161" t="s">
        <v>862</v>
      </c>
      <c r="E76" s="161" t="s">
        <v>863</v>
      </c>
      <c r="F76" s="161" t="s">
        <v>389</v>
      </c>
      <c r="G76" s="161" t="s">
        <v>864</v>
      </c>
      <c r="H76" s="161">
        <v>2</v>
      </c>
      <c r="I76" s="161" t="s">
        <v>642</v>
      </c>
    </row>
    <row r="77" spans="1:9" ht="15" thickBot="1" x14ac:dyDescent="0.4">
      <c r="A77" s="159">
        <v>689</v>
      </c>
      <c r="B77" s="160" t="s">
        <v>78</v>
      </c>
      <c r="C77" s="161" t="s">
        <v>1098</v>
      </c>
      <c r="D77" s="161" t="s">
        <v>570</v>
      </c>
      <c r="E77" s="161" t="s">
        <v>1099</v>
      </c>
      <c r="F77" s="163" t="s">
        <v>389</v>
      </c>
      <c r="G77" s="161" t="s">
        <v>1100</v>
      </c>
      <c r="H77" s="161">
        <v>3</v>
      </c>
      <c r="I77" s="161" t="s">
        <v>655</v>
      </c>
    </row>
    <row r="78" spans="1:9" ht="15" thickBot="1" x14ac:dyDescent="0.4">
      <c r="A78" s="159">
        <v>595</v>
      </c>
      <c r="B78" s="160" t="s">
        <v>78</v>
      </c>
      <c r="C78" s="161" t="s">
        <v>868</v>
      </c>
      <c r="D78" s="161" t="s">
        <v>869</v>
      </c>
      <c r="E78" s="161" t="s">
        <v>870</v>
      </c>
      <c r="F78" s="161" t="s">
        <v>389</v>
      </c>
      <c r="G78" s="161" t="s">
        <v>871</v>
      </c>
      <c r="H78" s="161">
        <v>8</v>
      </c>
      <c r="I78" s="161" t="s">
        <v>745</v>
      </c>
    </row>
    <row r="79" spans="1:9" ht="15" thickBot="1" x14ac:dyDescent="0.4">
      <c r="A79" s="159">
        <v>596</v>
      </c>
      <c r="B79" s="160" t="s">
        <v>78</v>
      </c>
      <c r="C79" s="161" t="s">
        <v>872</v>
      </c>
      <c r="D79" s="161" t="s">
        <v>244</v>
      </c>
      <c r="E79" s="161" t="s">
        <v>873</v>
      </c>
      <c r="F79" s="161" t="s">
        <v>389</v>
      </c>
      <c r="G79" s="162" t="s">
        <v>874</v>
      </c>
      <c r="H79" s="161">
        <v>4</v>
      </c>
      <c r="I79" s="161" t="s">
        <v>655</v>
      </c>
    </row>
    <row r="80" spans="1:9" ht="15" thickBot="1" x14ac:dyDescent="0.4">
      <c r="A80" s="159">
        <v>597</v>
      </c>
      <c r="B80" s="160" t="s">
        <v>78</v>
      </c>
      <c r="C80" s="161" t="s">
        <v>875</v>
      </c>
      <c r="D80" s="161" t="s">
        <v>876</v>
      </c>
      <c r="E80" s="161" t="s">
        <v>877</v>
      </c>
      <c r="F80" s="161" t="s">
        <v>389</v>
      </c>
      <c r="G80" s="162" t="s">
        <v>640</v>
      </c>
      <c r="H80" s="161">
        <v>2</v>
      </c>
      <c r="I80" s="161" t="s">
        <v>688</v>
      </c>
    </row>
    <row r="81" spans="1:9" ht="15" thickBot="1" x14ac:dyDescent="0.4">
      <c r="A81" s="159">
        <v>598</v>
      </c>
      <c r="B81" s="160" t="s">
        <v>78</v>
      </c>
      <c r="C81" s="161" t="s">
        <v>878</v>
      </c>
      <c r="D81" s="161" t="s">
        <v>246</v>
      </c>
      <c r="E81" s="161" t="s">
        <v>879</v>
      </c>
      <c r="F81" s="161" t="s">
        <v>389</v>
      </c>
      <c r="G81" s="162" t="s">
        <v>880</v>
      </c>
      <c r="H81" s="161">
        <v>5</v>
      </c>
      <c r="I81" s="161" t="s">
        <v>881</v>
      </c>
    </row>
    <row r="82" spans="1:9" ht="15" thickBot="1" x14ac:dyDescent="0.4">
      <c r="A82" s="159">
        <v>599</v>
      </c>
      <c r="B82" s="160" t="s">
        <v>78</v>
      </c>
      <c r="C82" s="161" t="s">
        <v>252</v>
      </c>
      <c r="D82" s="161" t="s">
        <v>427</v>
      </c>
      <c r="E82" s="161" t="s">
        <v>882</v>
      </c>
      <c r="F82" s="161" t="s">
        <v>389</v>
      </c>
      <c r="G82" s="162" t="s">
        <v>883</v>
      </c>
      <c r="H82" s="161">
        <v>8</v>
      </c>
      <c r="I82" s="161" t="s">
        <v>884</v>
      </c>
    </row>
    <row r="83" spans="1:9" ht="15" thickBot="1" x14ac:dyDescent="0.4">
      <c r="A83" s="159">
        <v>601</v>
      </c>
      <c r="B83" s="160" t="s">
        <v>78</v>
      </c>
      <c r="C83" s="161" t="s">
        <v>885</v>
      </c>
      <c r="D83" s="161" t="s">
        <v>427</v>
      </c>
      <c r="E83" s="161" t="s">
        <v>886</v>
      </c>
      <c r="F83" s="161" t="s">
        <v>389</v>
      </c>
      <c r="G83" s="161" t="s">
        <v>887</v>
      </c>
      <c r="H83" s="161">
        <v>5</v>
      </c>
      <c r="I83" s="161" t="s">
        <v>655</v>
      </c>
    </row>
    <row r="84" spans="1:9" ht="15" thickBot="1" x14ac:dyDescent="0.4">
      <c r="A84" s="159">
        <v>602</v>
      </c>
      <c r="B84" s="160" t="s">
        <v>78</v>
      </c>
      <c r="C84" s="161" t="s">
        <v>888</v>
      </c>
      <c r="D84" s="161" t="s">
        <v>450</v>
      </c>
      <c r="E84" s="161" t="s">
        <v>889</v>
      </c>
      <c r="F84" s="161" t="s">
        <v>389</v>
      </c>
      <c r="G84" s="161" t="s">
        <v>693</v>
      </c>
      <c r="H84" s="161">
        <v>2</v>
      </c>
      <c r="I84" s="161" t="s">
        <v>688</v>
      </c>
    </row>
    <row r="85" spans="1:9" ht="15" thickBot="1" x14ac:dyDescent="0.4">
      <c r="A85" s="159">
        <v>560</v>
      </c>
      <c r="B85" s="160" t="s">
        <v>78</v>
      </c>
      <c r="C85" s="161" t="s">
        <v>782</v>
      </c>
      <c r="D85" s="161" t="s">
        <v>579</v>
      </c>
      <c r="E85" s="162" t="s">
        <v>783</v>
      </c>
      <c r="F85" s="162" t="s">
        <v>389</v>
      </c>
      <c r="G85" s="162" t="s">
        <v>640</v>
      </c>
      <c r="H85" s="161">
        <v>2</v>
      </c>
      <c r="I85" s="161" t="s">
        <v>688</v>
      </c>
    </row>
    <row r="86" spans="1:9" ht="15" thickBot="1" x14ac:dyDescent="0.4">
      <c r="A86" s="159">
        <v>606</v>
      </c>
      <c r="B86" s="160" t="s">
        <v>78</v>
      </c>
      <c r="C86" s="161" t="s">
        <v>899</v>
      </c>
      <c r="D86" s="161" t="s">
        <v>250</v>
      </c>
      <c r="E86" s="161" t="s">
        <v>900</v>
      </c>
      <c r="F86" s="161" t="s">
        <v>389</v>
      </c>
      <c r="G86" s="161" t="s">
        <v>901</v>
      </c>
      <c r="H86" s="161">
        <v>1</v>
      </c>
      <c r="I86" s="161" t="s">
        <v>642</v>
      </c>
    </row>
    <row r="87" spans="1:9" ht="15" thickBot="1" x14ac:dyDescent="0.4">
      <c r="A87" s="159">
        <v>532</v>
      </c>
      <c r="B87" s="160" t="s">
        <v>78</v>
      </c>
      <c r="C87" s="161" t="s">
        <v>714</v>
      </c>
      <c r="D87" s="161" t="s">
        <v>427</v>
      </c>
      <c r="E87" s="162" t="s">
        <v>715</v>
      </c>
      <c r="F87" s="162" t="s">
        <v>716</v>
      </c>
      <c r="G87" s="162" t="s">
        <v>717</v>
      </c>
      <c r="H87" s="161">
        <v>4</v>
      </c>
      <c r="I87" s="161" t="s">
        <v>655</v>
      </c>
    </row>
    <row r="88" spans="1:9" ht="15" thickBot="1" x14ac:dyDescent="0.4">
      <c r="A88" s="159">
        <v>608</v>
      </c>
      <c r="B88" s="160" t="s">
        <v>78</v>
      </c>
      <c r="C88" s="161" t="s">
        <v>906</v>
      </c>
      <c r="D88" s="161" t="s">
        <v>502</v>
      </c>
      <c r="E88" s="161" t="s">
        <v>907</v>
      </c>
      <c r="F88" s="161" t="s">
        <v>389</v>
      </c>
      <c r="G88" s="162" t="s">
        <v>908</v>
      </c>
      <c r="H88" s="161">
        <v>4</v>
      </c>
      <c r="I88" s="161" t="s">
        <v>683</v>
      </c>
    </row>
    <row r="89" spans="1:9" ht="15" thickBot="1" x14ac:dyDescent="0.4">
      <c r="A89" s="159">
        <v>609</v>
      </c>
      <c r="B89" s="160" t="s">
        <v>78</v>
      </c>
      <c r="C89" s="161" t="s">
        <v>909</v>
      </c>
      <c r="D89" s="161" t="s">
        <v>862</v>
      </c>
      <c r="E89" s="161" t="s">
        <v>910</v>
      </c>
      <c r="F89" s="161" t="s">
        <v>389</v>
      </c>
      <c r="G89" s="162" t="s">
        <v>1170</v>
      </c>
      <c r="H89" s="161">
        <v>2</v>
      </c>
      <c r="I89" s="161" t="s">
        <v>642</v>
      </c>
    </row>
    <row r="90" spans="1:9" ht="15" thickBot="1" x14ac:dyDescent="0.4">
      <c r="A90" s="159">
        <v>610</v>
      </c>
      <c r="B90" s="160" t="s">
        <v>78</v>
      </c>
      <c r="C90" s="161" t="s">
        <v>401</v>
      </c>
      <c r="D90" s="161" t="s">
        <v>250</v>
      </c>
      <c r="E90" s="161" t="s">
        <v>912</v>
      </c>
      <c r="F90" s="161" t="s">
        <v>389</v>
      </c>
      <c r="G90" s="162" t="s">
        <v>913</v>
      </c>
      <c r="H90" s="161">
        <v>1</v>
      </c>
      <c r="I90" s="161" t="s">
        <v>642</v>
      </c>
    </row>
    <row r="91" spans="1:9" ht="15" thickBot="1" x14ac:dyDescent="0.4">
      <c r="A91" s="159">
        <v>611</v>
      </c>
      <c r="B91" s="160" t="s">
        <v>78</v>
      </c>
      <c r="C91" s="161" t="s">
        <v>595</v>
      </c>
      <c r="D91" s="161" t="s">
        <v>512</v>
      </c>
      <c r="E91" s="161" t="s">
        <v>914</v>
      </c>
      <c r="F91" s="161" t="s">
        <v>389</v>
      </c>
      <c r="G91" s="162" t="s">
        <v>915</v>
      </c>
      <c r="H91" s="161">
        <v>1</v>
      </c>
      <c r="I91" s="161" t="s">
        <v>642</v>
      </c>
    </row>
    <row r="92" spans="1:9" ht="15" thickBot="1" x14ac:dyDescent="0.4">
      <c r="A92" s="159">
        <v>612</v>
      </c>
      <c r="B92" s="160" t="s">
        <v>78</v>
      </c>
      <c r="C92" s="161" t="s">
        <v>916</v>
      </c>
      <c r="D92" s="161" t="s">
        <v>301</v>
      </c>
      <c r="E92" s="161" t="s">
        <v>917</v>
      </c>
      <c r="F92" s="161" t="s">
        <v>389</v>
      </c>
      <c r="G92" s="162" t="s">
        <v>918</v>
      </c>
      <c r="H92" s="161">
        <v>3</v>
      </c>
      <c r="I92" s="161" t="s">
        <v>745</v>
      </c>
    </row>
    <row r="93" spans="1:9" ht="15" thickBot="1" x14ac:dyDescent="0.4">
      <c r="A93" s="159">
        <v>615</v>
      </c>
      <c r="B93" s="160" t="s">
        <v>78</v>
      </c>
      <c r="C93" s="161" t="s">
        <v>919</v>
      </c>
      <c r="D93" s="161" t="s">
        <v>502</v>
      </c>
      <c r="E93" s="161" t="s">
        <v>920</v>
      </c>
      <c r="F93" s="161" t="s">
        <v>389</v>
      </c>
      <c r="G93" s="162" t="s">
        <v>921</v>
      </c>
      <c r="H93" s="161">
        <v>1</v>
      </c>
      <c r="I93" s="161" t="s">
        <v>642</v>
      </c>
    </row>
    <row r="94" spans="1:9" ht="15" thickBot="1" x14ac:dyDescent="0.4">
      <c r="A94" s="159">
        <v>505</v>
      </c>
      <c r="B94" s="160" t="s">
        <v>78</v>
      </c>
      <c r="C94" s="161" t="s">
        <v>656</v>
      </c>
      <c r="D94" s="161" t="s">
        <v>410</v>
      </c>
      <c r="E94" s="161" t="s">
        <v>657</v>
      </c>
      <c r="F94" s="161" t="s">
        <v>658</v>
      </c>
      <c r="G94" s="162" t="s">
        <v>640</v>
      </c>
      <c r="H94" s="161">
        <v>2</v>
      </c>
      <c r="I94" s="161" t="s">
        <v>642</v>
      </c>
    </row>
    <row r="95" spans="1:9" ht="15" thickBot="1" x14ac:dyDescent="0.4">
      <c r="A95" s="159">
        <v>617</v>
      </c>
      <c r="B95" s="160" t="s">
        <v>78</v>
      </c>
      <c r="C95" s="161" t="s">
        <v>251</v>
      </c>
      <c r="D95" s="161" t="s">
        <v>242</v>
      </c>
      <c r="E95" s="161" t="s">
        <v>923</v>
      </c>
      <c r="F95" s="161" t="s">
        <v>389</v>
      </c>
      <c r="G95" s="162" t="s">
        <v>924</v>
      </c>
      <c r="H95" s="161">
        <v>2</v>
      </c>
      <c r="I95" s="161" t="s">
        <v>642</v>
      </c>
    </row>
    <row r="96" spans="1:9" ht="15" thickBot="1" x14ac:dyDescent="0.4">
      <c r="A96" s="159">
        <v>618</v>
      </c>
      <c r="B96" s="160" t="s">
        <v>78</v>
      </c>
      <c r="C96" s="161" t="s">
        <v>925</v>
      </c>
      <c r="D96" s="161" t="s">
        <v>483</v>
      </c>
      <c r="E96" s="161" t="s">
        <v>926</v>
      </c>
      <c r="F96" s="161" t="s">
        <v>389</v>
      </c>
      <c r="G96" s="162" t="s">
        <v>927</v>
      </c>
      <c r="H96" s="161">
        <v>5</v>
      </c>
      <c r="I96" s="161" t="s">
        <v>655</v>
      </c>
    </row>
    <row r="97" spans="1:9" ht="15" thickBot="1" x14ac:dyDescent="0.4">
      <c r="A97" s="159">
        <v>619</v>
      </c>
      <c r="B97" s="160" t="s">
        <v>78</v>
      </c>
      <c r="C97" s="161" t="s">
        <v>928</v>
      </c>
      <c r="D97" s="161" t="s">
        <v>248</v>
      </c>
      <c r="E97" s="161" t="s">
        <v>929</v>
      </c>
      <c r="F97" s="161" t="s">
        <v>389</v>
      </c>
      <c r="G97" s="161" t="s">
        <v>930</v>
      </c>
      <c r="H97" s="161">
        <v>2</v>
      </c>
      <c r="I97" s="161" t="s">
        <v>642</v>
      </c>
    </row>
    <row r="98" spans="1:9" ht="15" thickBot="1" x14ac:dyDescent="0.4">
      <c r="A98" s="159">
        <v>516</v>
      </c>
      <c r="B98" s="160" t="s">
        <v>78</v>
      </c>
      <c r="C98" s="161" t="s">
        <v>656</v>
      </c>
      <c r="D98" s="161" t="s">
        <v>450</v>
      </c>
      <c r="E98" s="161" t="s">
        <v>684</v>
      </c>
      <c r="F98" s="161" t="s">
        <v>685</v>
      </c>
      <c r="G98" s="162" t="s">
        <v>640</v>
      </c>
      <c r="H98" s="161">
        <v>1</v>
      </c>
      <c r="I98" s="161" t="s">
        <v>642</v>
      </c>
    </row>
    <row r="99" spans="1:9" ht="15" thickBot="1" x14ac:dyDescent="0.4">
      <c r="A99" s="159">
        <v>641</v>
      </c>
      <c r="B99" s="160" t="s">
        <v>78</v>
      </c>
      <c r="C99" s="161" t="s">
        <v>985</v>
      </c>
      <c r="D99" s="161" t="s">
        <v>427</v>
      </c>
      <c r="E99" s="161" t="s">
        <v>986</v>
      </c>
      <c r="F99" s="161" t="s">
        <v>389</v>
      </c>
      <c r="G99" s="161" t="s">
        <v>987</v>
      </c>
      <c r="H99" s="161">
        <v>5</v>
      </c>
      <c r="I99" s="161" t="s">
        <v>683</v>
      </c>
    </row>
    <row r="100" spans="1:9" ht="15" thickBot="1" x14ac:dyDescent="0.4">
      <c r="A100" s="159">
        <v>622</v>
      </c>
      <c r="B100" s="160" t="s">
        <v>78</v>
      </c>
      <c r="C100" s="161" t="s">
        <v>937</v>
      </c>
      <c r="D100" s="161" t="s">
        <v>244</v>
      </c>
      <c r="E100" s="161" t="s">
        <v>938</v>
      </c>
      <c r="F100" s="161" t="s">
        <v>389</v>
      </c>
      <c r="G100" s="161" t="s">
        <v>939</v>
      </c>
      <c r="H100" s="161">
        <v>5</v>
      </c>
      <c r="I100" s="161" t="s">
        <v>655</v>
      </c>
    </row>
    <row r="101" spans="1:9" ht="15" thickBot="1" x14ac:dyDescent="0.4">
      <c r="A101" s="159">
        <v>623</v>
      </c>
      <c r="B101" s="160" t="s">
        <v>78</v>
      </c>
      <c r="C101" s="161" t="s">
        <v>940</v>
      </c>
      <c r="D101" s="161" t="s">
        <v>941</v>
      </c>
      <c r="E101" s="161" t="s">
        <v>942</v>
      </c>
      <c r="F101" s="161">
        <v>3144431355</v>
      </c>
      <c r="G101" s="161" t="s">
        <v>943</v>
      </c>
      <c r="H101" s="161">
        <v>8</v>
      </c>
      <c r="I101" s="161" t="s">
        <v>944</v>
      </c>
    </row>
    <row r="102" spans="1:9" ht="15" thickBot="1" x14ac:dyDescent="0.4">
      <c r="A102" s="159">
        <v>624</v>
      </c>
      <c r="B102" s="160" t="s">
        <v>78</v>
      </c>
      <c r="C102" s="161" t="s">
        <v>945</v>
      </c>
      <c r="D102" s="161" t="s">
        <v>862</v>
      </c>
      <c r="E102" s="165" t="s">
        <v>946</v>
      </c>
      <c r="F102" s="159" t="s">
        <v>389</v>
      </c>
      <c r="G102" s="161" t="s">
        <v>947</v>
      </c>
      <c r="H102" s="161">
        <v>2</v>
      </c>
      <c r="I102" s="161" t="s">
        <v>642</v>
      </c>
    </row>
    <row r="103" spans="1:9" ht="15" thickBot="1" x14ac:dyDescent="0.4">
      <c r="A103" s="159">
        <v>625</v>
      </c>
      <c r="B103" s="160" t="s">
        <v>78</v>
      </c>
      <c r="C103" s="161" t="s">
        <v>948</v>
      </c>
      <c r="D103" s="161" t="s">
        <v>862</v>
      </c>
      <c r="E103" s="165" t="s">
        <v>949</v>
      </c>
      <c r="F103" s="159" t="s">
        <v>389</v>
      </c>
      <c r="G103" s="161" t="s">
        <v>950</v>
      </c>
      <c r="H103" s="161">
        <v>2</v>
      </c>
      <c r="I103" s="161" t="s">
        <v>642</v>
      </c>
    </row>
    <row r="104" spans="1:9" ht="15" thickBot="1" x14ac:dyDescent="0.4">
      <c r="A104" s="159">
        <v>629</v>
      </c>
      <c r="B104" s="160" t="s">
        <v>78</v>
      </c>
      <c r="C104" s="161" t="s">
        <v>957</v>
      </c>
      <c r="D104" s="161" t="s">
        <v>512</v>
      </c>
      <c r="E104" s="165" t="s">
        <v>958</v>
      </c>
      <c r="F104" s="159" t="s">
        <v>389</v>
      </c>
      <c r="G104" s="161" t="s">
        <v>959</v>
      </c>
      <c r="H104" s="161">
        <v>1</v>
      </c>
      <c r="I104" s="161" t="s">
        <v>642</v>
      </c>
    </row>
    <row r="105" spans="1:9" ht="15" thickBot="1" x14ac:dyDescent="0.4">
      <c r="A105" s="159">
        <v>630</v>
      </c>
      <c r="B105" s="160" t="s">
        <v>78</v>
      </c>
      <c r="C105" s="161" t="s">
        <v>957</v>
      </c>
      <c r="D105" s="161" t="s">
        <v>512</v>
      </c>
      <c r="E105" s="165" t="s">
        <v>960</v>
      </c>
      <c r="F105" s="159" t="s">
        <v>389</v>
      </c>
      <c r="G105" s="161" t="s">
        <v>959</v>
      </c>
      <c r="H105" s="161">
        <v>1</v>
      </c>
      <c r="I105" s="161" t="s">
        <v>642</v>
      </c>
    </row>
    <row r="106" spans="1:9" ht="15" thickBot="1" x14ac:dyDescent="0.4">
      <c r="A106" s="159">
        <v>631</v>
      </c>
      <c r="B106" s="160" t="s">
        <v>78</v>
      </c>
      <c r="C106" s="161" t="s">
        <v>957</v>
      </c>
      <c r="D106" s="161" t="s">
        <v>512</v>
      </c>
      <c r="E106" s="165" t="s">
        <v>961</v>
      </c>
      <c r="F106" s="159" t="s">
        <v>389</v>
      </c>
      <c r="G106" s="161" t="s">
        <v>959</v>
      </c>
      <c r="H106" s="161">
        <v>1</v>
      </c>
      <c r="I106" s="161" t="s">
        <v>642</v>
      </c>
    </row>
    <row r="107" spans="1:9" ht="15" thickBot="1" x14ac:dyDescent="0.4">
      <c r="A107" s="166">
        <v>633</v>
      </c>
      <c r="B107" s="160" t="s">
        <v>78</v>
      </c>
      <c r="C107" s="161" t="s">
        <v>966</v>
      </c>
      <c r="D107" s="161" t="s">
        <v>427</v>
      </c>
      <c r="E107" s="165" t="s">
        <v>967</v>
      </c>
      <c r="F107" s="159" t="s">
        <v>389</v>
      </c>
      <c r="G107" s="161" t="s">
        <v>968</v>
      </c>
      <c r="H107" s="161">
        <v>1</v>
      </c>
      <c r="I107" s="161" t="s">
        <v>642</v>
      </c>
    </row>
    <row r="108" spans="1:9" ht="15" thickBot="1" x14ac:dyDescent="0.4">
      <c r="A108" s="159">
        <v>634</v>
      </c>
      <c r="B108" s="160" t="s">
        <v>78</v>
      </c>
      <c r="C108" s="161" t="s">
        <v>966</v>
      </c>
      <c r="D108" s="161" t="s">
        <v>427</v>
      </c>
      <c r="E108" s="165" t="s">
        <v>969</v>
      </c>
      <c r="F108" s="159" t="s">
        <v>389</v>
      </c>
      <c r="G108" s="161" t="s">
        <v>968</v>
      </c>
      <c r="H108" s="161">
        <v>1</v>
      </c>
      <c r="I108" s="161" t="s">
        <v>642</v>
      </c>
    </row>
    <row r="109" spans="1:9" ht="15" thickBot="1" x14ac:dyDescent="0.4">
      <c r="A109" s="159">
        <v>577</v>
      </c>
      <c r="B109" s="160" t="s">
        <v>78</v>
      </c>
      <c r="C109" s="161" t="s">
        <v>820</v>
      </c>
      <c r="D109" s="161" t="s">
        <v>427</v>
      </c>
      <c r="E109" s="165" t="s">
        <v>821</v>
      </c>
      <c r="F109" s="159" t="s">
        <v>389</v>
      </c>
      <c r="G109" s="162" t="s">
        <v>822</v>
      </c>
      <c r="H109" s="161">
        <v>8</v>
      </c>
      <c r="I109" s="161" t="s">
        <v>655</v>
      </c>
    </row>
    <row r="110" spans="1:9" ht="15" thickBot="1" x14ac:dyDescent="0.4">
      <c r="A110" s="159">
        <v>637</v>
      </c>
      <c r="B110" s="160" t="s">
        <v>78</v>
      </c>
      <c r="C110" s="161" t="s">
        <v>976</v>
      </c>
      <c r="D110" s="161" t="s">
        <v>543</v>
      </c>
      <c r="E110" s="165" t="s">
        <v>977</v>
      </c>
      <c r="F110" s="159" t="s">
        <v>389</v>
      </c>
      <c r="G110" s="161" t="s">
        <v>978</v>
      </c>
      <c r="H110" s="161">
        <v>3</v>
      </c>
      <c r="I110" s="161" t="s">
        <v>642</v>
      </c>
    </row>
    <row r="111" spans="1:9" ht="15" thickBot="1" x14ac:dyDescent="0.4">
      <c r="A111" s="159">
        <v>638</v>
      </c>
      <c r="B111" s="160" t="s">
        <v>78</v>
      </c>
      <c r="C111" s="161" t="s">
        <v>979</v>
      </c>
      <c r="D111" s="161" t="s">
        <v>294</v>
      </c>
      <c r="E111" s="161" t="s">
        <v>980</v>
      </c>
      <c r="F111" s="161">
        <v>3108584907</v>
      </c>
      <c r="G111" s="161" t="s">
        <v>981</v>
      </c>
      <c r="H111" s="161">
        <v>9</v>
      </c>
      <c r="I111" s="161" t="s">
        <v>316</v>
      </c>
    </row>
    <row r="112" spans="1:9" ht="15" thickBot="1" x14ac:dyDescent="0.4">
      <c r="A112" s="159">
        <v>640</v>
      </c>
      <c r="B112" s="160" t="s">
        <v>78</v>
      </c>
      <c r="C112" s="161" t="s">
        <v>982</v>
      </c>
      <c r="D112" s="161" t="s">
        <v>250</v>
      </c>
      <c r="E112" s="161" t="s">
        <v>983</v>
      </c>
      <c r="F112" s="161" t="s">
        <v>389</v>
      </c>
      <c r="G112" s="161" t="s">
        <v>984</v>
      </c>
      <c r="H112" s="161">
        <v>3</v>
      </c>
      <c r="I112" s="161" t="s">
        <v>655</v>
      </c>
    </row>
    <row r="113" spans="1:9" ht="15" thickBot="1" x14ac:dyDescent="0.4">
      <c r="A113" s="159">
        <v>562</v>
      </c>
      <c r="B113" s="160" t="s">
        <v>78</v>
      </c>
      <c r="C113" s="161" t="s">
        <v>786</v>
      </c>
      <c r="D113" s="161" t="s">
        <v>502</v>
      </c>
      <c r="E113" s="162" t="s">
        <v>787</v>
      </c>
      <c r="F113" s="162" t="s">
        <v>389</v>
      </c>
      <c r="G113" s="162" t="s">
        <v>788</v>
      </c>
      <c r="H113" s="161">
        <v>3</v>
      </c>
      <c r="I113" s="161" t="s">
        <v>655</v>
      </c>
    </row>
    <row r="114" spans="1:9" ht="15" thickBot="1" x14ac:dyDescent="0.4">
      <c r="A114" s="159">
        <v>642</v>
      </c>
      <c r="B114" s="160" t="s">
        <v>78</v>
      </c>
      <c r="C114" s="161" t="s">
        <v>988</v>
      </c>
      <c r="D114" s="161" t="s">
        <v>862</v>
      </c>
      <c r="E114" s="161" t="s">
        <v>989</v>
      </c>
      <c r="F114" s="161">
        <v>3004999477</v>
      </c>
      <c r="G114" s="161" t="s">
        <v>990</v>
      </c>
      <c r="H114" s="161">
        <v>2</v>
      </c>
      <c r="I114" s="161" t="s">
        <v>642</v>
      </c>
    </row>
    <row r="115" spans="1:9" ht="15" thickBot="1" x14ac:dyDescent="0.4">
      <c r="A115" s="159">
        <v>563</v>
      </c>
      <c r="B115" s="160" t="s">
        <v>78</v>
      </c>
      <c r="C115" s="161" t="s">
        <v>789</v>
      </c>
      <c r="D115" s="161" t="s">
        <v>427</v>
      </c>
      <c r="E115" s="162" t="s">
        <v>790</v>
      </c>
      <c r="F115" s="162" t="s">
        <v>389</v>
      </c>
      <c r="G115" s="162" t="s">
        <v>791</v>
      </c>
      <c r="H115" s="161">
        <v>4</v>
      </c>
      <c r="I115" s="161" t="s">
        <v>655</v>
      </c>
    </row>
    <row r="116" spans="1:9" ht="15" thickBot="1" x14ac:dyDescent="0.4">
      <c r="A116" s="159">
        <v>645</v>
      </c>
      <c r="B116" s="160" t="s">
        <v>78</v>
      </c>
      <c r="C116" s="161" t="s">
        <v>511</v>
      </c>
      <c r="D116" s="161" t="s">
        <v>862</v>
      </c>
      <c r="E116" s="161" t="s">
        <v>996</v>
      </c>
      <c r="F116" s="161" t="s">
        <v>389</v>
      </c>
      <c r="G116" s="161" t="s">
        <v>997</v>
      </c>
      <c r="H116" s="161">
        <v>2</v>
      </c>
      <c r="I116" s="161" t="s">
        <v>642</v>
      </c>
    </row>
    <row r="117" spans="1:9" ht="15" thickBot="1" x14ac:dyDescent="0.4">
      <c r="A117" s="159">
        <v>646</v>
      </c>
      <c r="B117" s="160" t="s">
        <v>78</v>
      </c>
      <c r="C117" s="161" t="s">
        <v>998</v>
      </c>
      <c r="D117" s="161" t="s">
        <v>427</v>
      </c>
      <c r="E117" s="161" t="s">
        <v>999</v>
      </c>
      <c r="F117" s="161" t="s">
        <v>389</v>
      </c>
      <c r="G117" s="161" t="s">
        <v>1000</v>
      </c>
      <c r="H117" s="161">
        <v>3</v>
      </c>
      <c r="I117" s="161" t="s">
        <v>642</v>
      </c>
    </row>
    <row r="118" spans="1:9" ht="15" thickBot="1" x14ac:dyDescent="0.4">
      <c r="A118" s="159">
        <v>647</v>
      </c>
      <c r="B118" s="160" t="s">
        <v>78</v>
      </c>
      <c r="C118" s="161" t="s">
        <v>1001</v>
      </c>
      <c r="D118" s="161" t="s">
        <v>248</v>
      </c>
      <c r="E118" s="165" t="s">
        <v>1002</v>
      </c>
      <c r="F118" s="159" t="s">
        <v>389</v>
      </c>
      <c r="G118" s="161" t="s">
        <v>1003</v>
      </c>
      <c r="H118" s="161">
        <v>2</v>
      </c>
      <c r="I118" s="161" t="s">
        <v>655</v>
      </c>
    </row>
    <row r="119" spans="1:9" ht="15" thickBot="1" x14ac:dyDescent="0.4">
      <c r="A119" s="159">
        <v>607</v>
      </c>
      <c r="B119" s="160" t="s">
        <v>78</v>
      </c>
      <c r="C119" s="161" t="s">
        <v>902</v>
      </c>
      <c r="D119" s="161" t="s">
        <v>903</v>
      </c>
      <c r="E119" s="165" t="s">
        <v>904</v>
      </c>
      <c r="F119" s="159" t="s">
        <v>389</v>
      </c>
      <c r="G119" s="161" t="s">
        <v>905</v>
      </c>
      <c r="H119" s="161">
        <v>3</v>
      </c>
      <c r="I119" s="161" t="s">
        <v>655</v>
      </c>
    </row>
    <row r="120" spans="1:9" ht="15" thickBot="1" x14ac:dyDescent="0.4">
      <c r="A120" s="159">
        <v>652</v>
      </c>
      <c r="B120" s="160" t="s">
        <v>78</v>
      </c>
      <c r="C120" s="161" t="s">
        <v>1009</v>
      </c>
      <c r="D120" s="161" t="s">
        <v>294</v>
      </c>
      <c r="E120" s="165" t="s">
        <v>1010</v>
      </c>
      <c r="F120" s="159" t="s">
        <v>389</v>
      </c>
      <c r="G120" s="161" t="s">
        <v>1011</v>
      </c>
      <c r="H120" s="161">
        <v>1</v>
      </c>
      <c r="I120" s="161" t="s">
        <v>642</v>
      </c>
    </row>
    <row r="121" spans="1:9" ht="15" thickBot="1" x14ac:dyDescent="0.4">
      <c r="A121" s="159">
        <v>653</v>
      </c>
      <c r="B121" s="160" t="s">
        <v>78</v>
      </c>
      <c r="C121" s="161" t="s">
        <v>1012</v>
      </c>
      <c r="D121" s="161" t="s">
        <v>294</v>
      </c>
      <c r="E121" s="165" t="s">
        <v>1013</v>
      </c>
      <c r="F121" s="159">
        <v>8993823</v>
      </c>
      <c r="G121" s="161" t="s">
        <v>1014</v>
      </c>
      <c r="H121" s="161">
        <v>1</v>
      </c>
      <c r="I121" s="161" t="s">
        <v>642</v>
      </c>
    </row>
    <row r="122" spans="1:9" ht="15" thickBot="1" x14ac:dyDescent="0.4">
      <c r="A122" s="159">
        <v>696</v>
      </c>
      <c r="B122" s="160" t="s">
        <v>78</v>
      </c>
      <c r="C122" s="161" t="s">
        <v>1120</v>
      </c>
      <c r="D122" s="161" t="s">
        <v>502</v>
      </c>
      <c r="E122" s="165" t="s">
        <v>1121</v>
      </c>
      <c r="F122" s="167" t="s">
        <v>389</v>
      </c>
      <c r="G122" s="161" t="s">
        <v>1122</v>
      </c>
      <c r="H122" s="161">
        <v>1</v>
      </c>
      <c r="I122" s="161" t="s">
        <v>642</v>
      </c>
    </row>
    <row r="123" spans="1:9" ht="15" thickBot="1" x14ac:dyDescent="0.4">
      <c r="A123" s="159">
        <v>655</v>
      </c>
      <c r="B123" s="160" t="s">
        <v>78</v>
      </c>
      <c r="C123" s="161" t="s">
        <v>1017</v>
      </c>
      <c r="D123" s="161" t="s">
        <v>250</v>
      </c>
      <c r="E123" s="165" t="s">
        <v>1018</v>
      </c>
      <c r="F123" s="159">
        <v>7580118</v>
      </c>
      <c r="G123" s="161" t="s">
        <v>1014</v>
      </c>
      <c r="H123" s="161">
        <v>3</v>
      </c>
      <c r="I123" s="161" t="s">
        <v>642</v>
      </c>
    </row>
    <row r="124" spans="1:9" ht="15" thickBot="1" x14ac:dyDescent="0.4">
      <c r="A124" s="159">
        <v>658</v>
      </c>
      <c r="B124" s="160" t="s">
        <v>78</v>
      </c>
      <c r="C124" s="161" t="s">
        <v>243</v>
      </c>
      <c r="D124" s="161" t="s">
        <v>244</v>
      </c>
      <c r="E124" s="165" t="s">
        <v>1023</v>
      </c>
      <c r="F124" s="159">
        <v>7362333</v>
      </c>
      <c r="G124" s="161" t="s">
        <v>1024</v>
      </c>
      <c r="H124" s="161">
        <v>2</v>
      </c>
      <c r="I124" s="161" t="s">
        <v>642</v>
      </c>
    </row>
    <row r="125" spans="1:9" ht="15" thickBot="1" x14ac:dyDescent="0.4">
      <c r="A125" s="159">
        <v>660</v>
      </c>
      <c r="B125" s="160" t="s">
        <v>78</v>
      </c>
      <c r="C125" s="161" t="s">
        <v>1027</v>
      </c>
      <c r="D125" s="161" t="s">
        <v>244</v>
      </c>
      <c r="E125" s="165" t="s">
        <v>1028</v>
      </c>
      <c r="F125" s="159">
        <v>7757408</v>
      </c>
      <c r="G125" s="161" t="s">
        <v>1024</v>
      </c>
      <c r="H125" s="161">
        <v>3</v>
      </c>
      <c r="I125" s="161" t="s">
        <v>642</v>
      </c>
    </row>
    <row r="126" spans="1:9" ht="15" thickBot="1" x14ac:dyDescent="0.4">
      <c r="A126" s="159">
        <v>663</v>
      </c>
      <c r="B126" s="160" t="s">
        <v>78</v>
      </c>
      <c r="C126" s="161" t="s">
        <v>1035</v>
      </c>
      <c r="D126" s="161" t="s">
        <v>903</v>
      </c>
      <c r="E126" s="165" t="s">
        <v>1036</v>
      </c>
      <c r="F126" s="159" t="s">
        <v>1037</v>
      </c>
      <c r="G126" s="161" t="s">
        <v>1024</v>
      </c>
      <c r="H126" s="161">
        <v>2</v>
      </c>
      <c r="I126" s="161" t="s">
        <v>642</v>
      </c>
    </row>
    <row r="127" spans="1:9" ht="15" thickBot="1" x14ac:dyDescent="0.4">
      <c r="A127" s="159">
        <v>664</v>
      </c>
      <c r="B127" s="160" t="s">
        <v>78</v>
      </c>
      <c r="C127" s="161" t="s">
        <v>937</v>
      </c>
      <c r="D127" s="161" t="s">
        <v>244</v>
      </c>
      <c r="E127" s="165" t="s">
        <v>1038</v>
      </c>
      <c r="F127" s="159">
        <v>3158464998</v>
      </c>
      <c r="G127" s="161" t="s">
        <v>1024</v>
      </c>
      <c r="H127" s="161">
        <v>5</v>
      </c>
      <c r="I127" s="161" t="s">
        <v>655</v>
      </c>
    </row>
    <row r="128" spans="1:9" ht="15" thickBot="1" x14ac:dyDescent="0.4">
      <c r="A128" s="159">
        <v>668</v>
      </c>
      <c r="B128" s="160" t="s">
        <v>78</v>
      </c>
      <c r="C128" s="161" t="s">
        <v>1044</v>
      </c>
      <c r="D128" s="161" t="s">
        <v>248</v>
      </c>
      <c r="E128" s="165" t="s">
        <v>1045</v>
      </c>
      <c r="F128" s="159">
        <v>8368496</v>
      </c>
      <c r="G128" s="161" t="s">
        <v>1024</v>
      </c>
      <c r="H128" s="161">
        <v>2</v>
      </c>
      <c r="I128" s="161" t="s">
        <v>642</v>
      </c>
    </row>
    <row r="129" spans="1:9" ht="15" thickBot="1" x14ac:dyDescent="0.4">
      <c r="A129" s="159">
        <v>643</v>
      </c>
      <c r="B129" s="160" t="s">
        <v>78</v>
      </c>
      <c r="C129" s="161" t="s">
        <v>991</v>
      </c>
      <c r="D129" s="161" t="s">
        <v>427</v>
      </c>
      <c r="E129" s="165" t="s">
        <v>992</v>
      </c>
      <c r="F129" s="159" t="s">
        <v>389</v>
      </c>
      <c r="G129" s="161" t="s">
        <v>990</v>
      </c>
      <c r="H129" s="161">
        <v>3</v>
      </c>
      <c r="I129" s="161" t="s">
        <v>642</v>
      </c>
    </row>
    <row r="130" spans="1:9" ht="32" thickBot="1" x14ac:dyDescent="0.4">
      <c r="A130" s="159">
        <v>673</v>
      </c>
      <c r="B130" s="160" t="s">
        <v>78</v>
      </c>
      <c r="C130" s="161" t="s">
        <v>1058</v>
      </c>
      <c r="D130" s="161" t="s">
        <v>244</v>
      </c>
      <c r="E130" s="165" t="s">
        <v>1059</v>
      </c>
      <c r="F130" s="167" t="s">
        <v>1060</v>
      </c>
      <c r="G130" s="161" t="s">
        <v>1061</v>
      </c>
      <c r="H130" s="161">
        <v>8</v>
      </c>
      <c r="I130" s="161" t="s">
        <v>317</v>
      </c>
    </row>
    <row r="131" spans="1:9" ht="15" thickBot="1" x14ac:dyDescent="0.4">
      <c r="A131" s="159">
        <v>539</v>
      </c>
      <c r="B131" s="160" t="s">
        <v>78</v>
      </c>
      <c r="C131" s="161" t="s">
        <v>732</v>
      </c>
      <c r="D131" s="161" t="s">
        <v>307</v>
      </c>
      <c r="E131" s="165" t="s">
        <v>733</v>
      </c>
      <c r="F131" s="159" t="s">
        <v>734</v>
      </c>
      <c r="G131" s="162" t="s">
        <v>640</v>
      </c>
      <c r="H131" s="161">
        <v>4</v>
      </c>
      <c r="I131" s="161" t="s">
        <v>683</v>
      </c>
    </row>
    <row r="132" spans="1:9" ht="15" thickBot="1" x14ac:dyDescent="0.4">
      <c r="A132" s="159">
        <v>679</v>
      </c>
      <c r="B132" s="160" t="s">
        <v>78</v>
      </c>
      <c r="C132" s="161" t="s">
        <v>1075</v>
      </c>
      <c r="D132" s="161" t="s">
        <v>307</v>
      </c>
      <c r="E132" s="165" t="s">
        <v>1076</v>
      </c>
      <c r="F132" s="167" t="s">
        <v>389</v>
      </c>
      <c r="G132" s="161" t="s">
        <v>1077</v>
      </c>
      <c r="H132" s="161">
        <v>4</v>
      </c>
      <c r="I132" s="161" t="s">
        <v>1078</v>
      </c>
    </row>
    <row r="133" spans="1:9" ht="15" thickBot="1" x14ac:dyDescent="0.4">
      <c r="A133" s="159">
        <v>680</v>
      </c>
      <c r="B133" s="160" t="s">
        <v>78</v>
      </c>
      <c r="C133" s="161" t="s">
        <v>572</v>
      </c>
      <c r="D133" s="161" t="s">
        <v>250</v>
      </c>
      <c r="E133" s="165" t="s">
        <v>1079</v>
      </c>
      <c r="F133" s="167" t="s">
        <v>389</v>
      </c>
      <c r="G133" s="161" t="s">
        <v>1077</v>
      </c>
      <c r="H133" s="161">
        <v>2</v>
      </c>
      <c r="I133" s="161" t="s">
        <v>642</v>
      </c>
    </row>
    <row r="134" spans="1:9" ht="15" thickBot="1" x14ac:dyDescent="0.4">
      <c r="A134" s="159">
        <v>590</v>
      </c>
      <c r="B134" s="160" t="s">
        <v>78</v>
      </c>
      <c r="C134" s="161" t="s">
        <v>854</v>
      </c>
      <c r="D134" s="161" t="s">
        <v>483</v>
      </c>
      <c r="E134" s="165" t="s">
        <v>855</v>
      </c>
      <c r="F134" s="159" t="s">
        <v>389</v>
      </c>
      <c r="G134" s="162" t="s">
        <v>850</v>
      </c>
      <c r="H134" s="161">
        <v>4</v>
      </c>
      <c r="I134" s="161" t="s">
        <v>317</v>
      </c>
    </row>
    <row r="135" spans="1:9" ht="15" thickBot="1" x14ac:dyDescent="0.4">
      <c r="A135" s="159">
        <v>684</v>
      </c>
      <c r="B135" s="160" t="s">
        <v>78</v>
      </c>
      <c r="C135" s="161" t="s">
        <v>1089</v>
      </c>
      <c r="D135" s="161" t="s">
        <v>301</v>
      </c>
      <c r="E135" s="165" t="s">
        <v>1090</v>
      </c>
      <c r="F135" s="167" t="s">
        <v>389</v>
      </c>
      <c r="G135" s="161" t="s">
        <v>1091</v>
      </c>
      <c r="H135" s="161">
        <v>3</v>
      </c>
      <c r="I135" s="161" t="s">
        <v>683</v>
      </c>
    </row>
    <row r="136" spans="1:9" ht="15" thickBot="1" x14ac:dyDescent="0.4">
      <c r="A136" s="159">
        <v>511</v>
      </c>
      <c r="B136" s="160" t="s">
        <v>78</v>
      </c>
      <c r="C136" s="161" t="s">
        <v>671</v>
      </c>
      <c r="D136" s="161" t="s">
        <v>512</v>
      </c>
      <c r="E136" s="165" t="s">
        <v>672</v>
      </c>
      <c r="F136" s="159" t="s">
        <v>673</v>
      </c>
      <c r="G136" s="162" t="s">
        <v>640</v>
      </c>
      <c r="H136" s="161">
        <v>2</v>
      </c>
      <c r="I136" s="161" t="s">
        <v>642</v>
      </c>
    </row>
    <row r="137" spans="1:9" ht="15" thickBot="1" x14ac:dyDescent="0.4">
      <c r="A137" s="159">
        <v>574</v>
      </c>
      <c r="B137" s="160" t="s">
        <v>78</v>
      </c>
      <c r="C137" s="161" t="s">
        <v>814</v>
      </c>
      <c r="D137" s="161" t="s">
        <v>294</v>
      </c>
      <c r="E137" s="165" t="s">
        <v>815</v>
      </c>
      <c r="F137" s="159" t="s">
        <v>389</v>
      </c>
      <c r="G137" s="162" t="s">
        <v>816</v>
      </c>
      <c r="H137" s="161">
        <v>4</v>
      </c>
      <c r="I137" s="161" t="s">
        <v>745</v>
      </c>
    </row>
    <row r="138" spans="1:9" ht="15" thickBot="1" x14ac:dyDescent="0.4">
      <c r="A138" s="159">
        <v>654</v>
      </c>
      <c r="B138" s="160" t="s">
        <v>78</v>
      </c>
      <c r="C138" s="161" t="s">
        <v>1015</v>
      </c>
      <c r="D138" s="161" t="s">
        <v>294</v>
      </c>
      <c r="E138" s="165" t="s">
        <v>1016</v>
      </c>
      <c r="F138" s="159">
        <v>8349105</v>
      </c>
      <c r="G138" s="161" t="s">
        <v>1014</v>
      </c>
      <c r="H138" s="161">
        <v>1</v>
      </c>
      <c r="I138" s="161" t="s">
        <v>642</v>
      </c>
    </row>
    <row r="139" spans="1:9" ht="15" thickBot="1" x14ac:dyDescent="0.4">
      <c r="A139" s="159">
        <v>695</v>
      </c>
      <c r="B139" s="160" t="s">
        <v>78</v>
      </c>
      <c r="C139" s="161" t="s">
        <v>1117</v>
      </c>
      <c r="D139" s="161" t="s">
        <v>301</v>
      </c>
      <c r="E139" s="165" t="s">
        <v>1118</v>
      </c>
      <c r="F139" s="167" t="s">
        <v>389</v>
      </c>
      <c r="G139" s="161" t="s">
        <v>1119</v>
      </c>
      <c r="H139" s="161">
        <v>3</v>
      </c>
      <c r="I139" s="161" t="s">
        <v>683</v>
      </c>
    </row>
    <row r="140" spans="1:9" ht="15" thickBot="1" x14ac:dyDescent="0.4">
      <c r="A140" s="159">
        <v>586</v>
      </c>
      <c r="B140" s="160" t="s">
        <v>78</v>
      </c>
      <c r="C140" s="161" t="s">
        <v>844</v>
      </c>
      <c r="D140" s="161" t="s">
        <v>427</v>
      </c>
      <c r="E140" s="165" t="s">
        <v>845</v>
      </c>
      <c r="F140" s="159" t="s">
        <v>389</v>
      </c>
      <c r="G140" s="162" t="s">
        <v>846</v>
      </c>
      <c r="H140" s="161">
        <v>3</v>
      </c>
      <c r="I140" s="161" t="s">
        <v>655</v>
      </c>
    </row>
    <row r="141" spans="1:9" ht="15" thickBot="1" x14ac:dyDescent="0.4">
      <c r="A141" s="159">
        <v>697</v>
      </c>
      <c r="B141" s="160" t="s">
        <v>78</v>
      </c>
      <c r="C141" s="161" t="s">
        <v>1123</v>
      </c>
      <c r="D141" s="161" t="s">
        <v>427</v>
      </c>
      <c r="E141" s="165" t="s">
        <v>1124</v>
      </c>
      <c r="F141" s="167" t="s">
        <v>389</v>
      </c>
      <c r="G141" s="161" t="s">
        <v>1125</v>
      </c>
      <c r="H141" s="161">
        <v>1</v>
      </c>
      <c r="I141" s="161" t="s">
        <v>642</v>
      </c>
    </row>
    <row r="142" spans="1:9" ht="15" thickBot="1" x14ac:dyDescent="0.4">
      <c r="A142" s="159">
        <v>705</v>
      </c>
      <c r="B142" s="160" t="s">
        <v>78</v>
      </c>
      <c r="C142" s="161" t="s">
        <v>1141</v>
      </c>
      <c r="D142" s="161" t="s">
        <v>427</v>
      </c>
      <c r="E142" s="165" t="s">
        <v>1142</v>
      </c>
      <c r="F142" s="167">
        <v>3146909351</v>
      </c>
      <c r="G142" s="161" t="s">
        <v>1143</v>
      </c>
      <c r="H142" s="161">
        <v>5</v>
      </c>
      <c r="I142" s="161" t="s">
        <v>655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197C-5B2A-495E-8F81-28E4D3C732AE}">
  <dimension ref="A1:I15"/>
  <sheetViews>
    <sheetView workbookViewId="0">
      <selection activeCell="G25" sqref="G25"/>
    </sheetView>
  </sheetViews>
  <sheetFormatPr baseColWidth="10" defaultColWidth="11.453125" defaultRowHeight="14.5" x14ac:dyDescent="0.35"/>
  <cols>
    <col min="5" max="5" width="46.453125" bestFit="1" customWidth="1"/>
    <col min="6" max="6" width="18.453125" bestFit="1" customWidth="1"/>
    <col min="7" max="7" width="58.1796875" bestFit="1" customWidth="1"/>
  </cols>
  <sheetData>
    <row r="1" spans="1:9" ht="15" thickBot="1" x14ac:dyDescent="0.4">
      <c r="A1" s="169" t="s">
        <v>95</v>
      </c>
      <c r="B1" s="170" t="s">
        <v>630</v>
      </c>
      <c r="C1" s="170" t="s">
        <v>367</v>
      </c>
      <c r="D1" s="170" t="s">
        <v>368</v>
      </c>
      <c r="E1" s="170" t="s">
        <v>374</v>
      </c>
      <c r="F1" s="170" t="s">
        <v>631</v>
      </c>
      <c r="G1" s="170" t="s">
        <v>632</v>
      </c>
      <c r="H1" s="171" t="s">
        <v>635</v>
      </c>
      <c r="I1" s="171" t="s">
        <v>1172</v>
      </c>
    </row>
    <row r="2" spans="1:9" ht="15" thickBot="1" x14ac:dyDescent="0.4">
      <c r="A2" s="172">
        <v>512</v>
      </c>
      <c r="B2" s="173" t="s">
        <v>1173</v>
      </c>
      <c r="C2" s="174" t="s">
        <v>1019</v>
      </c>
      <c r="D2" s="175" t="s">
        <v>512</v>
      </c>
      <c r="E2" s="175" t="s">
        <v>1174</v>
      </c>
      <c r="F2" s="175" t="s">
        <v>1175</v>
      </c>
      <c r="G2" s="175" t="s">
        <v>1176</v>
      </c>
      <c r="H2" s="175" t="s">
        <v>1171</v>
      </c>
      <c r="I2" s="174"/>
    </row>
    <row r="3" spans="1:9" ht="15" thickBot="1" x14ac:dyDescent="0.4">
      <c r="A3" s="176">
        <v>526</v>
      </c>
      <c r="B3" s="177" t="s">
        <v>1173</v>
      </c>
      <c r="C3" s="178" t="s">
        <v>491</v>
      </c>
      <c r="D3" s="178" t="s">
        <v>255</v>
      </c>
      <c r="E3" s="179" t="s">
        <v>1177</v>
      </c>
      <c r="F3" s="180" t="s">
        <v>1178</v>
      </c>
      <c r="G3" s="175" t="s">
        <v>850</v>
      </c>
      <c r="H3" s="175" t="s">
        <v>1171</v>
      </c>
      <c r="I3" s="175">
        <v>1</v>
      </c>
    </row>
    <row r="4" spans="1:9" ht="15" thickBot="1" x14ac:dyDescent="0.4">
      <c r="A4" s="181">
        <v>530</v>
      </c>
      <c r="B4" s="182" t="s">
        <v>1173</v>
      </c>
      <c r="C4" s="183" t="s">
        <v>1179</v>
      </c>
      <c r="D4" s="183" t="s">
        <v>244</v>
      </c>
      <c r="E4" s="184" t="s">
        <v>1180</v>
      </c>
      <c r="F4" s="180" t="s">
        <v>1181</v>
      </c>
      <c r="G4" s="175" t="s">
        <v>1182</v>
      </c>
      <c r="H4" s="175" t="s">
        <v>1171</v>
      </c>
      <c r="I4" s="175">
        <v>3</v>
      </c>
    </row>
    <row r="5" spans="1:9" ht="15" thickBot="1" x14ac:dyDescent="0.4">
      <c r="A5" s="172">
        <v>552</v>
      </c>
      <c r="B5" s="173" t="s">
        <v>1173</v>
      </c>
      <c r="C5" s="174" t="s">
        <v>1025</v>
      </c>
      <c r="D5" s="175" t="s">
        <v>483</v>
      </c>
      <c r="E5" s="185" t="s">
        <v>1183</v>
      </c>
      <c r="F5" s="185" t="s">
        <v>1184</v>
      </c>
      <c r="G5" s="175" t="s">
        <v>640</v>
      </c>
      <c r="H5" s="175" t="s">
        <v>1171</v>
      </c>
      <c r="I5" s="174"/>
    </row>
    <row r="6" spans="1:9" ht="15" thickBot="1" x14ac:dyDescent="0.4">
      <c r="A6" s="176">
        <v>553</v>
      </c>
      <c r="B6" s="177" t="s">
        <v>1173</v>
      </c>
      <c r="C6" s="178" t="s">
        <v>1029</v>
      </c>
      <c r="D6" s="178" t="s">
        <v>427</v>
      </c>
      <c r="E6" s="179" t="s">
        <v>1185</v>
      </c>
      <c r="F6" s="180" t="s">
        <v>1186</v>
      </c>
      <c r="G6" s="175" t="s">
        <v>640</v>
      </c>
      <c r="H6" s="175" t="s">
        <v>1171</v>
      </c>
      <c r="I6" s="175">
        <v>2</v>
      </c>
    </row>
    <row r="7" spans="1:9" ht="15" thickBot="1" x14ac:dyDescent="0.4">
      <c r="A7" s="186">
        <v>566</v>
      </c>
      <c r="B7" s="187" t="s">
        <v>1173</v>
      </c>
      <c r="C7" s="188" t="s">
        <v>1027</v>
      </c>
      <c r="D7" s="188" t="s">
        <v>244</v>
      </c>
      <c r="E7" s="189" t="s">
        <v>1187</v>
      </c>
      <c r="F7" s="180" t="s">
        <v>1188</v>
      </c>
      <c r="G7" s="175" t="s">
        <v>874</v>
      </c>
      <c r="H7" s="175" t="s">
        <v>1171</v>
      </c>
      <c r="I7" s="175">
        <v>3</v>
      </c>
    </row>
    <row r="8" spans="1:9" ht="15" thickBot="1" x14ac:dyDescent="0.4">
      <c r="A8" s="190">
        <v>569</v>
      </c>
      <c r="B8" s="182" t="s">
        <v>1173</v>
      </c>
      <c r="C8" s="183" t="s">
        <v>1033</v>
      </c>
      <c r="D8" s="183" t="s">
        <v>570</v>
      </c>
      <c r="E8" s="191" t="s">
        <v>1189</v>
      </c>
      <c r="F8" s="192" t="s">
        <v>1190</v>
      </c>
      <c r="G8" s="175" t="s">
        <v>1182</v>
      </c>
      <c r="H8" s="175" t="s">
        <v>1171</v>
      </c>
      <c r="I8" s="175">
        <v>2</v>
      </c>
    </row>
    <row r="9" spans="1:9" ht="15" thickBot="1" x14ac:dyDescent="0.4">
      <c r="A9" s="176">
        <v>575</v>
      </c>
      <c r="B9" s="177" t="s">
        <v>1173</v>
      </c>
      <c r="C9" s="193" t="s">
        <v>1035</v>
      </c>
      <c r="D9" s="193" t="s">
        <v>903</v>
      </c>
      <c r="E9" s="178" t="s">
        <v>1191</v>
      </c>
      <c r="F9" s="180" t="s">
        <v>1192</v>
      </c>
      <c r="G9" s="175" t="s">
        <v>1182</v>
      </c>
      <c r="H9" s="175" t="s">
        <v>1171</v>
      </c>
      <c r="I9" s="175">
        <v>2</v>
      </c>
    </row>
    <row r="10" spans="1:9" ht="15" thickBot="1" x14ac:dyDescent="0.4">
      <c r="A10" s="190">
        <v>578</v>
      </c>
      <c r="B10" s="182" t="s">
        <v>1173</v>
      </c>
      <c r="C10" s="194" t="s">
        <v>937</v>
      </c>
      <c r="D10" s="194" t="s">
        <v>244</v>
      </c>
      <c r="E10" s="183" t="s">
        <v>1193</v>
      </c>
      <c r="F10" s="180" t="s">
        <v>1194</v>
      </c>
      <c r="G10" s="175" t="s">
        <v>874</v>
      </c>
      <c r="H10" s="175" t="s">
        <v>1171</v>
      </c>
      <c r="I10" s="175">
        <v>3</v>
      </c>
    </row>
    <row r="11" spans="1:9" ht="15" thickBot="1" x14ac:dyDescent="0.4">
      <c r="A11" s="195">
        <v>613</v>
      </c>
      <c r="B11" s="173" t="s">
        <v>1173</v>
      </c>
      <c r="C11" s="196" t="s">
        <v>1039</v>
      </c>
      <c r="D11" s="196" t="s">
        <v>502</v>
      </c>
      <c r="E11" s="197" t="s">
        <v>1195</v>
      </c>
      <c r="F11" s="195" t="s">
        <v>1196</v>
      </c>
      <c r="G11" s="175" t="s">
        <v>807</v>
      </c>
      <c r="H11" s="175" t="s">
        <v>1171</v>
      </c>
      <c r="I11" s="175">
        <v>1</v>
      </c>
    </row>
    <row r="12" spans="1:9" ht="15" thickBot="1" x14ac:dyDescent="0.4">
      <c r="A12" s="172">
        <v>614</v>
      </c>
      <c r="B12" s="173" t="s">
        <v>1173</v>
      </c>
      <c r="C12" s="196" t="s">
        <v>1039</v>
      </c>
      <c r="D12" s="196" t="s">
        <v>502</v>
      </c>
      <c r="E12" s="198" t="s">
        <v>1197</v>
      </c>
      <c r="F12" s="195" t="s">
        <v>1198</v>
      </c>
      <c r="G12" s="175" t="s">
        <v>1199</v>
      </c>
      <c r="H12" s="175" t="s">
        <v>1171</v>
      </c>
      <c r="I12" s="175">
        <v>1</v>
      </c>
    </row>
    <row r="13" spans="1:9" ht="15" thickBot="1" x14ac:dyDescent="0.4">
      <c r="A13" s="172">
        <v>627</v>
      </c>
      <c r="B13" s="173" t="s">
        <v>1173</v>
      </c>
      <c r="C13" s="196" t="s">
        <v>957</v>
      </c>
      <c r="D13" s="196" t="s">
        <v>512</v>
      </c>
      <c r="E13" s="198" t="s">
        <v>1200</v>
      </c>
      <c r="F13" s="195" t="s">
        <v>1201</v>
      </c>
      <c r="G13" s="175" t="s">
        <v>603</v>
      </c>
      <c r="H13" s="175" t="s">
        <v>1171</v>
      </c>
      <c r="I13" s="175">
        <v>2</v>
      </c>
    </row>
    <row r="14" spans="1:9" ht="15" thickBot="1" x14ac:dyDescent="0.4">
      <c r="A14" s="172">
        <v>639</v>
      </c>
      <c r="B14" s="173" t="s">
        <v>1173</v>
      </c>
      <c r="C14" s="196" t="s">
        <v>1042</v>
      </c>
      <c r="D14" s="196" t="s">
        <v>304</v>
      </c>
      <c r="E14" s="198" t="s">
        <v>1202</v>
      </c>
      <c r="F14" s="195" t="s">
        <v>1203</v>
      </c>
      <c r="G14" s="175" t="s">
        <v>950</v>
      </c>
      <c r="H14" s="175" t="s">
        <v>1171</v>
      </c>
      <c r="I14" s="175">
        <v>2</v>
      </c>
    </row>
    <row r="15" spans="1:9" ht="15" thickBot="1" x14ac:dyDescent="0.4">
      <c r="A15" s="172">
        <v>648</v>
      </c>
      <c r="B15" s="173" t="s">
        <v>1173</v>
      </c>
      <c r="C15" s="196" t="s">
        <v>1044</v>
      </c>
      <c r="D15" s="196" t="s">
        <v>248</v>
      </c>
      <c r="E15" s="198" t="s">
        <v>1204</v>
      </c>
      <c r="F15" s="195" t="s">
        <v>1205</v>
      </c>
      <c r="G15" s="175" t="s">
        <v>593</v>
      </c>
      <c r="H15" s="175" t="s">
        <v>1171</v>
      </c>
      <c r="I15" s="175">
        <v>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206E5-ED21-4D0E-8E00-7B0475033ECD}">
  <dimension ref="A1:K50"/>
  <sheetViews>
    <sheetView workbookViewId="0">
      <selection activeCell="J58" sqref="J58"/>
    </sheetView>
  </sheetViews>
  <sheetFormatPr baseColWidth="10" defaultColWidth="11.453125" defaultRowHeight="14.5" x14ac:dyDescent="0.35"/>
  <cols>
    <col min="2" max="2" width="12.1796875" bestFit="1" customWidth="1"/>
    <col min="3" max="3" width="18.7265625" bestFit="1" customWidth="1"/>
    <col min="5" max="5" width="39.453125" bestFit="1" customWidth="1"/>
    <col min="7" max="7" width="56.7265625" bestFit="1" customWidth="1"/>
    <col min="10" max="10" width="19.54296875" bestFit="1" customWidth="1"/>
  </cols>
  <sheetData>
    <row r="1" spans="1:11" ht="30" x14ac:dyDescent="0.35">
      <c r="A1" s="139" t="s">
        <v>95</v>
      </c>
      <c r="B1" s="139" t="s">
        <v>630</v>
      </c>
      <c r="C1" s="139" t="s">
        <v>367</v>
      </c>
      <c r="D1" s="139" t="s">
        <v>368</v>
      </c>
      <c r="E1" s="139" t="s">
        <v>374</v>
      </c>
      <c r="F1" s="139" t="s">
        <v>631</v>
      </c>
      <c r="G1" s="139" t="s">
        <v>632</v>
      </c>
      <c r="H1" s="140" t="s">
        <v>633</v>
      </c>
      <c r="I1" s="154" t="s">
        <v>1206</v>
      </c>
      <c r="J1" s="154" t="s">
        <v>635</v>
      </c>
      <c r="K1" s="155" t="s">
        <v>636</v>
      </c>
    </row>
    <row r="2" spans="1:11" x14ac:dyDescent="0.35">
      <c r="A2" s="72">
        <v>604</v>
      </c>
      <c r="B2" s="144" t="s">
        <v>890</v>
      </c>
      <c r="C2" s="143" t="s">
        <v>894</v>
      </c>
      <c r="D2" s="143" t="s">
        <v>244</v>
      </c>
      <c r="E2" s="72" t="s">
        <v>895</v>
      </c>
      <c r="F2" s="72" t="s">
        <v>389</v>
      </c>
      <c r="G2" s="72" t="s">
        <v>693</v>
      </c>
      <c r="H2" s="72">
        <v>3</v>
      </c>
      <c r="I2" s="72">
        <v>4</v>
      </c>
      <c r="J2" s="142" t="s">
        <v>893</v>
      </c>
      <c r="K2" s="72" t="b">
        <v>0</v>
      </c>
    </row>
    <row r="3" spans="1:11" x14ac:dyDescent="0.35">
      <c r="A3" s="72">
        <v>628</v>
      </c>
      <c r="B3" s="144" t="s">
        <v>890</v>
      </c>
      <c r="C3" s="143" t="s">
        <v>1207</v>
      </c>
      <c r="D3" s="143" t="s">
        <v>294</v>
      </c>
      <c r="E3" s="145" t="s">
        <v>955</v>
      </c>
      <c r="F3" s="72">
        <v>3226607857</v>
      </c>
      <c r="G3" s="72" t="s">
        <v>956</v>
      </c>
      <c r="H3" s="72">
        <v>2</v>
      </c>
      <c r="I3" s="72">
        <v>3</v>
      </c>
      <c r="J3" s="142" t="s">
        <v>893</v>
      </c>
      <c r="K3" s="72" t="b">
        <v>0</v>
      </c>
    </row>
    <row r="4" spans="1:11" x14ac:dyDescent="0.35">
      <c r="A4" s="72">
        <v>632</v>
      </c>
      <c r="B4" s="144" t="s">
        <v>890</v>
      </c>
      <c r="C4" s="143" t="s">
        <v>962</v>
      </c>
      <c r="D4" s="143" t="s">
        <v>244</v>
      </c>
      <c r="E4" s="145" t="s">
        <v>963</v>
      </c>
      <c r="F4" s="72" t="s">
        <v>964</v>
      </c>
      <c r="G4" s="72" t="s">
        <v>965</v>
      </c>
      <c r="H4" s="72">
        <v>3</v>
      </c>
      <c r="I4" s="72">
        <v>4</v>
      </c>
      <c r="J4" s="142" t="s">
        <v>893</v>
      </c>
      <c r="K4" s="72" t="b">
        <v>0</v>
      </c>
    </row>
    <row r="5" spans="1:11" x14ac:dyDescent="0.35">
      <c r="A5" s="72">
        <v>635</v>
      </c>
      <c r="B5" s="144" t="s">
        <v>890</v>
      </c>
      <c r="C5" s="143" t="s">
        <v>970</v>
      </c>
      <c r="D5" s="143" t="s">
        <v>427</v>
      </c>
      <c r="E5" s="145" t="s">
        <v>971</v>
      </c>
      <c r="F5" s="72">
        <v>3217617534</v>
      </c>
      <c r="G5" s="72" t="s">
        <v>972</v>
      </c>
      <c r="H5" s="72">
        <v>4</v>
      </c>
      <c r="I5" s="72">
        <v>3</v>
      </c>
      <c r="J5" s="142" t="s">
        <v>893</v>
      </c>
      <c r="K5" s="72" t="b">
        <v>0</v>
      </c>
    </row>
    <row r="6" spans="1:11" x14ac:dyDescent="0.35">
      <c r="A6" s="72">
        <v>644</v>
      </c>
      <c r="B6" s="144" t="s">
        <v>890</v>
      </c>
      <c r="C6" s="143" t="s">
        <v>993</v>
      </c>
      <c r="D6" s="143" t="s">
        <v>250</v>
      </c>
      <c r="E6" s="145" t="s">
        <v>994</v>
      </c>
      <c r="F6" s="72">
        <v>3222261977</v>
      </c>
      <c r="G6" s="72" t="s">
        <v>995</v>
      </c>
      <c r="H6" s="72">
        <v>4</v>
      </c>
      <c r="I6" s="72">
        <v>5</v>
      </c>
      <c r="J6" s="142" t="s">
        <v>893</v>
      </c>
      <c r="K6" s="72" t="b">
        <v>0</v>
      </c>
    </row>
    <row r="7" spans="1:11" x14ac:dyDescent="0.35">
      <c r="A7" s="72">
        <v>657</v>
      </c>
      <c r="B7" s="144" t="s">
        <v>890</v>
      </c>
      <c r="C7" s="143" t="s">
        <v>491</v>
      </c>
      <c r="D7" s="143" t="s">
        <v>255</v>
      </c>
      <c r="E7" s="145" t="s">
        <v>1022</v>
      </c>
      <c r="F7" s="72">
        <v>3148219472</v>
      </c>
      <c r="G7" s="72" t="s">
        <v>1021</v>
      </c>
      <c r="H7" s="72">
        <v>1</v>
      </c>
      <c r="I7" s="72">
        <v>2</v>
      </c>
      <c r="J7" s="142" t="s">
        <v>893</v>
      </c>
      <c r="K7" s="72" t="b">
        <v>0</v>
      </c>
    </row>
    <row r="8" spans="1:11" x14ac:dyDescent="0.35">
      <c r="A8" s="72">
        <v>659</v>
      </c>
      <c r="B8" s="144" t="s">
        <v>890</v>
      </c>
      <c r="C8" s="143" t="s">
        <v>1025</v>
      </c>
      <c r="D8" s="143" t="s">
        <v>483</v>
      </c>
      <c r="E8" s="145" t="s">
        <v>1026</v>
      </c>
      <c r="F8" s="72">
        <v>3143585245</v>
      </c>
      <c r="G8" s="72" t="s">
        <v>1021</v>
      </c>
      <c r="H8" s="72">
        <v>1</v>
      </c>
      <c r="I8" s="72">
        <v>3</v>
      </c>
      <c r="J8" s="142" t="s">
        <v>893</v>
      </c>
      <c r="K8" s="72" t="b">
        <v>0</v>
      </c>
    </row>
    <row r="9" spans="1:11" x14ac:dyDescent="0.35">
      <c r="A9" s="72">
        <v>661</v>
      </c>
      <c r="B9" s="144" t="s">
        <v>890</v>
      </c>
      <c r="C9" s="143" t="s">
        <v>1029</v>
      </c>
      <c r="D9" s="143" t="s">
        <v>427</v>
      </c>
      <c r="E9" s="145" t="s">
        <v>1030</v>
      </c>
      <c r="F9" s="72" t="s">
        <v>1031</v>
      </c>
      <c r="G9" s="72" t="s">
        <v>1032</v>
      </c>
      <c r="H9" s="72">
        <v>2</v>
      </c>
      <c r="I9" s="72">
        <v>4</v>
      </c>
      <c r="J9" s="142" t="s">
        <v>893</v>
      </c>
      <c r="K9" s="72" t="b">
        <v>0</v>
      </c>
    </row>
    <row r="10" spans="1:11" x14ac:dyDescent="0.35">
      <c r="A10" s="72">
        <v>662</v>
      </c>
      <c r="B10" s="144" t="s">
        <v>890</v>
      </c>
      <c r="C10" s="143" t="s">
        <v>1033</v>
      </c>
      <c r="D10" s="143" t="s">
        <v>570</v>
      </c>
      <c r="E10" s="145" t="s">
        <v>1034</v>
      </c>
      <c r="F10" s="72">
        <v>3105772566</v>
      </c>
      <c r="G10" s="72" t="s">
        <v>1021</v>
      </c>
      <c r="H10" s="72">
        <v>1</v>
      </c>
      <c r="I10" s="72">
        <v>2</v>
      </c>
      <c r="J10" s="142" t="s">
        <v>893</v>
      </c>
      <c r="K10" s="72" t="b">
        <v>0</v>
      </c>
    </row>
    <row r="11" spans="1:11" x14ac:dyDescent="0.35">
      <c r="A11" s="72">
        <v>672</v>
      </c>
      <c r="B11" s="144" t="s">
        <v>890</v>
      </c>
      <c r="C11" s="143" t="s">
        <v>1055</v>
      </c>
      <c r="D11" s="143" t="s">
        <v>297</v>
      </c>
      <c r="E11" s="145" t="s">
        <v>1056</v>
      </c>
      <c r="F11" s="72" t="s">
        <v>389</v>
      </c>
      <c r="G11" s="72" t="s">
        <v>1057</v>
      </c>
      <c r="H11" s="72">
        <v>1</v>
      </c>
      <c r="I11" s="72">
        <v>2</v>
      </c>
      <c r="J11" s="142" t="s">
        <v>893</v>
      </c>
      <c r="K11" s="72" t="b">
        <v>0</v>
      </c>
    </row>
    <row r="12" spans="1:11" x14ac:dyDescent="0.35">
      <c r="A12" s="72">
        <v>674</v>
      </c>
      <c r="B12" s="144" t="s">
        <v>890</v>
      </c>
      <c r="C12" s="143" t="s">
        <v>563</v>
      </c>
      <c r="D12" s="143" t="s">
        <v>564</v>
      </c>
      <c r="E12" s="145" t="s">
        <v>1062</v>
      </c>
      <c r="F12" s="72">
        <v>3115169114</v>
      </c>
      <c r="G12" s="72" t="s">
        <v>1063</v>
      </c>
      <c r="H12" s="72">
        <v>2</v>
      </c>
      <c r="I12" s="72">
        <v>3</v>
      </c>
      <c r="J12" s="142" t="s">
        <v>893</v>
      </c>
      <c r="K12" s="72" t="b">
        <v>0</v>
      </c>
    </row>
    <row r="13" spans="1:11" x14ac:dyDescent="0.35">
      <c r="A13" s="72">
        <v>675</v>
      </c>
      <c r="B13" s="144" t="s">
        <v>890</v>
      </c>
      <c r="C13" s="143" t="s">
        <v>1064</v>
      </c>
      <c r="D13" s="143" t="s">
        <v>702</v>
      </c>
      <c r="E13" s="145" t="s">
        <v>1065</v>
      </c>
      <c r="F13" s="72" t="s">
        <v>389</v>
      </c>
      <c r="G13" s="72" t="s">
        <v>1066</v>
      </c>
      <c r="H13" s="72">
        <v>3</v>
      </c>
      <c r="I13" s="72">
        <v>5</v>
      </c>
      <c r="J13" s="142" t="s">
        <v>893</v>
      </c>
      <c r="K13" s="72" t="b">
        <v>0</v>
      </c>
    </row>
    <row r="14" spans="1:11" x14ac:dyDescent="0.35">
      <c r="A14" s="72">
        <v>683</v>
      </c>
      <c r="B14" s="144" t="s">
        <v>890</v>
      </c>
      <c r="C14" s="143" t="s">
        <v>1083</v>
      </c>
      <c r="D14" s="143" t="s">
        <v>903</v>
      </c>
      <c r="E14" s="145" t="s">
        <v>1084</v>
      </c>
      <c r="F14" s="54" t="s">
        <v>389</v>
      </c>
      <c r="G14" s="72" t="s">
        <v>1085</v>
      </c>
      <c r="H14" s="72">
        <v>12</v>
      </c>
      <c r="I14" s="72">
        <v>5</v>
      </c>
      <c r="J14" s="142" t="s">
        <v>893</v>
      </c>
      <c r="K14" s="72" t="b">
        <v>0</v>
      </c>
    </row>
    <row r="15" spans="1:11" x14ac:dyDescent="0.35">
      <c r="A15" s="72">
        <v>684</v>
      </c>
      <c r="B15" s="144" t="s">
        <v>890</v>
      </c>
      <c r="C15" s="143" t="s">
        <v>1086</v>
      </c>
      <c r="D15" s="143" t="s">
        <v>903</v>
      </c>
      <c r="E15" s="145" t="s">
        <v>1087</v>
      </c>
      <c r="F15" s="54" t="s">
        <v>389</v>
      </c>
      <c r="G15" s="72" t="s">
        <v>1088</v>
      </c>
      <c r="H15" s="72">
        <v>12</v>
      </c>
      <c r="I15" s="72">
        <v>5</v>
      </c>
      <c r="J15" s="142" t="s">
        <v>893</v>
      </c>
      <c r="K15" s="72" t="b">
        <v>0</v>
      </c>
    </row>
    <row r="16" spans="1:11" x14ac:dyDescent="0.35">
      <c r="A16" s="72">
        <v>686</v>
      </c>
      <c r="B16" s="144" t="s">
        <v>890</v>
      </c>
      <c r="C16" s="143" t="s">
        <v>1092</v>
      </c>
      <c r="D16" s="143" t="s">
        <v>242</v>
      </c>
      <c r="E16" s="145" t="s">
        <v>1093</v>
      </c>
      <c r="F16" s="54">
        <v>3114111189</v>
      </c>
      <c r="G16" s="72" t="s">
        <v>1094</v>
      </c>
      <c r="H16" s="72">
        <v>3</v>
      </c>
      <c r="I16" s="72">
        <v>4</v>
      </c>
      <c r="J16" s="142" t="s">
        <v>893</v>
      </c>
      <c r="K16" s="72" t="b">
        <v>0</v>
      </c>
    </row>
    <row r="17" spans="1:11" x14ac:dyDescent="0.35">
      <c r="A17" s="72">
        <v>698</v>
      </c>
      <c r="B17" s="144" t="s">
        <v>890</v>
      </c>
      <c r="C17" s="143" t="s">
        <v>1126</v>
      </c>
      <c r="D17" s="143" t="s">
        <v>564</v>
      </c>
      <c r="E17" s="145" t="s">
        <v>1127</v>
      </c>
      <c r="F17" s="54" t="s">
        <v>389</v>
      </c>
      <c r="G17" s="72" t="s">
        <v>1128</v>
      </c>
      <c r="H17" s="72">
        <v>4</v>
      </c>
      <c r="I17" s="72">
        <v>2</v>
      </c>
      <c r="J17" s="142" t="s">
        <v>893</v>
      </c>
      <c r="K17" s="72" t="b">
        <v>0</v>
      </c>
    </row>
    <row r="18" spans="1:11" x14ac:dyDescent="0.35">
      <c r="A18" s="72">
        <v>699</v>
      </c>
      <c r="B18" s="144" t="s">
        <v>890</v>
      </c>
      <c r="C18" s="143" t="s">
        <v>1129</v>
      </c>
      <c r="D18" s="143" t="s">
        <v>297</v>
      </c>
      <c r="E18" s="145" t="s">
        <v>1130</v>
      </c>
      <c r="F18" s="54" t="s">
        <v>389</v>
      </c>
      <c r="G18" s="72" t="s">
        <v>1131</v>
      </c>
      <c r="H18" s="72">
        <v>4</v>
      </c>
      <c r="I18" s="72">
        <v>2</v>
      </c>
      <c r="J18" s="142" t="s">
        <v>893</v>
      </c>
      <c r="K18" s="72" t="b">
        <v>0</v>
      </c>
    </row>
    <row r="19" spans="1:11" x14ac:dyDescent="0.35">
      <c r="A19" s="72">
        <v>700</v>
      </c>
      <c r="B19" s="144" t="s">
        <v>890</v>
      </c>
      <c r="C19" s="143" t="s">
        <v>741</v>
      </c>
      <c r="D19" s="143" t="s">
        <v>741</v>
      </c>
      <c r="E19" s="145" t="s">
        <v>1132</v>
      </c>
      <c r="F19" s="54" t="s">
        <v>1133</v>
      </c>
      <c r="G19" s="72" t="s">
        <v>1134</v>
      </c>
      <c r="H19" s="72">
        <v>8</v>
      </c>
      <c r="I19" s="72">
        <v>10</v>
      </c>
      <c r="J19" s="142" t="s">
        <v>1135</v>
      </c>
      <c r="K19" s="72" t="b">
        <v>0</v>
      </c>
    </row>
    <row r="20" spans="1:11" x14ac:dyDescent="0.35">
      <c r="A20" s="72">
        <v>701</v>
      </c>
      <c r="B20" s="144" t="s">
        <v>890</v>
      </c>
      <c r="C20" s="143" t="s">
        <v>1136</v>
      </c>
      <c r="D20" s="143" t="s">
        <v>702</v>
      </c>
      <c r="E20" s="145" t="s">
        <v>1137</v>
      </c>
      <c r="F20" s="54" t="s">
        <v>1138</v>
      </c>
      <c r="G20" s="72" t="s">
        <v>1139</v>
      </c>
      <c r="H20" s="72">
        <v>8</v>
      </c>
      <c r="I20" s="72">
        <v>6</v>
      </c>
      <c r="J20" s="142" t="s">
        <v>893</v>
      </c>
      <c r="K20" s="72" t="b">
        <v>0</v>
      </c>
    </row>
    <row r="21" spans="1:11" x14ac:dyDescent="0.35">
      <c r="A21" s="72">
        <v>501</v>
      </c>
      <c r="B21" s="72" t="s">
        <v>78</v>
      </c>
      <c r="C21" s="72" t="s">
        <v>637</v>
      </c>
      <c r="D21" s="72" t="s">
        <v>427</v>
      </c>
      <c r="E21" s="72" t="s">
        <v>638</v>
      </c>
      <c r="F21" s="72" t="s">
        <v>639</v>
      </c>
      <c r="G21" s="141" t="s">
        <v>640</v>
      </c>
      <c r="H21" s="72">
        <v>3</v>
      </c>
      <c r="I21" s="72">
        <v>4</v>
      </c>
      <c r="J21" s="142" t="s">
        <v>642</v>
      </c>
      <c r="K21" s="72" t="b">
        <v>0</v>
      </c>
    </row>
    <row r="22" spans="1:11" x14ac:dyDescent="0.35">
      <c r="A22" s="72">
        <v>529</v>
      </c>
      <c r="B22" s="72" t="s">
        <v>78</v>
      </c>
      <c r="C22" s="72" t="s">
        <v>710</v>
      </c>
      <c r="D22" s="72" t="s">
        <v>427</v>
      </c>
      <c r="E22" s="71" t="s">
        <v>711</v>
      </c>
      <c r="F22" s="71" t="s">
        <v>712</v>
      </c>
      <c r="G22" s="141" t="s">
        <v>713</v>
      </c>
      <c r="H22" s="72">
        <v>3</v>
      </c>
      <c r="I22" s="72">
        <v>4</v>
      </c>
      <c r="J22" s="142" t="s">
        <v>642</v>
      </c>
      <c r="K22" s="72" t="b">
        <v>0</v>
      </c>
    </row>
    <row r="23" spans="1:11" x14ac:dyDescent="0.35">
      <c r="A23" s="72">
        <v>545</v>
      </c>
      <c r="B23" s="72" t="s">
        <v>78</v>
      </c>
      <c r="C23" s="72" t="s">
        <v>746</v>
      </c>
      <c r="D23" s="72" t="s">
        <v>427</v>
      </c>
      <c r="E23" s="71" t="s">
        <v>747</v>
      </c>
      <c r="F23" s="71" t="s">
        <v>389</v>
      </c>
      <c r="G23" s="141" t="s">
        <v>640</v>
      </c>
      <c r="H23" s="72">
        <v>5</v>
      </c>
      <c r="I23" s="72">
        <v>6</v>
      </c>
      <c r="J23" s="142" t="s">
        <v>683</v>
      </c>
      <c r="K23" s="72" t="b">
        <v>0</v>
      </c>
    </row>
    <row r="24" spans="1:11" x14ac:dyDescent="0.35">
      <c r="A24" s="72">
        <v>555</v>
      </c>
      <c r="B24" s="72" t="s">
        <v>78</v>
      </c>
      <c r="C24" s="72" t="s">
        <v>768</v>
      </c>
      <c r="D24" s="72" t="s">
        <v>427</v>
      </c>
      <c r="E24" s="71" t="s">
        <v>769</v>
      </c>
      <c r="F24" s="71" t="s">
        <v>389</v>
      </c>
      <c r="G24" s="141" t="s">
        <v>770</v>
      </c>
      <c r="H24" s="72">
        <v>5</v>
      </c>
      <c r="I24" s="72">
        <v>3</v>
      </c>
      <c r="J24" s="142" t="s">
        <v>642</v>
      </c>
      <c r="K24" s="72" t="b">
        <v>0</v>
      </c>
    </row>
    <row r="25" spans="1:11" x14ac:dyDescent="0.35">
      <c r="A25" s="72">
        <v>558</v>
      </c>
      <c r="B25" s="72" t="s">
        <v>78</v>
      </c>
      <c r="C25" s="72" t="s">
        <v>777</v>
      </c>
      <c r="D25" s="72" t="s">
        <v>427</v>
      </c>
      <c r="E25" s="71" t="s">
        <v>778</v>
      </c>
      <c r="F25" s="71" t="s">
        <v>389</v>
      </c>
      <c r="G25" s="141" t="s">
        <v>779</v>
      </c>
      <c r="H25" s="72">
        <v>4</v>
      </c>
      <c r="I25" s="72">
        <v>5</v>
      </c>
      <c r="J25" s="142" t="s">
        <v>655</v>
      </c>
      <c r="K25" s="72" t="b">
        <v>0</v>
      </c>
    </row>
    <row r="26" spans="1:11" x14ac:dyDescent="0.35">
      <c r="A26" s="72">
        <v>559</v>
      </c>
      <c r="B26" s="72" t="s">
        <v>78</v>
      </c>
      <c r="C26" s="72" t="s">
        <v>780</v>
      </c>
      <c r="D26" s="72" t="s">
        <v>304</v>
      </c>
      <c r="E26" s="71" t="s">
        <v>781</v>
      </c>
      <c r="F26" s="71" t="s">
        <v>389</v>
      </c>
      <c r="G26" s="141" t="s">
        <v>640</v>
      </c>
      <c r="H26" s="72">
        <v>4</v>
      </c>
      <c r="I26" s="72">
        <v>5</v>
      </c>
      <c r="J26" s="142" t="s">
        <v>655</v>
      </c>
      <c r="K26" s="72" t="b">
        <v>0</v>
      </c>
    </row>
    <row r="27" spans="1:11" x14ac:dyDescent="0.35">
      <c r="A27" s="72">
        <v>562</v>
      </c>
      <c r="B27" s="72" t="s">
        <v>78</v>
      </c>
      <c r="C27" s="72" t="s">
        <v>786</v>
      </c>
      <c r="D27" s="72" t="s">
        <v>502</v>
      </c>
      <c r="E27" s="71" t="s">
        <v>787</v>
      </c>
      <c r="F27" s="71" t="s">
        <v>389</v>
      </c>
      <c r="G27" s="141" t="s">
        <v>788</v>
      </c>
      <c r="H27" s="72">
        <v>2</v>
      </c>
      <c r="I27" s="72">
        <v>3</v>
      </c>
      <c r="J27" s="142" t="s">
        <v>655</v>
      </c>
      <c r="K27" s="72" t="b">
        <v>0</v>
      </c>
    </row>
    <row r="28" spans="1:11" x14ac:dyDescent="0.35">
      <c r="A28" s="143">
        <v>567</v>
      </c>
      <c r="B28" s="143" t="s">
        <v>78</v>
      </c>
      <c r="C28" s="143" t="s">
        <v>795</v>
      </c>
      <c r="D28" s="143" t="s">
        <v>543</v>
      </c>
      <c r="E28" s="71" t="s">
        <v>796</v>
      </c>
      <c r="F28" s="71" t="s">
        <v>389</v>
      </c>
      <c r="G28" s="141" t="s">
        <v>797</v>
      </c>
      <c r="H28" s="72">
        <v>4</v>
      </c>
      <c r="I28" s="72">
        <v>5</v>
      </c>
      <c r="J28" s="142" t="s">
        <v>798</v>
      </c>
      <c r="K28" s="72" t="b">
        <v>0</v>
      </c>
    </row>
    <row r="29" spans="1:11" x14ac:dyDescent="0.35">
      <c r="A29" s="143">
        <v>570</v>
      </c>
      <c r="B29" s="143" t="s">
        <v>78</v>
      </c>
      <c r="C29" s="143" t="s">
        <v>802</v>
      </c>
      <c r="D29" s="143" t="s">
        <v>294</v>
      </c>
      <c r="E29" s="72" t="s">
        <v>803</v>
      </c>
      <c r="F29" s="72" t="s">
        <v>389</v>
      </c>
      <c r="G29" s="141" t="s">
        <v>804</v>
      </c>
      <c r="H29" s="72">
        <v>6</v>
      </c>
      <c r="I29" s="72">
        <v>2</v>
      </c>
      <c r="J29" s="142" t="s">
        <v>642</v>
      </c>
      <c r="K29" s="72" t="b">
        <v>0</v>
      </c>
    </row>
    <row r="30" spans="1:11" x14ac:dyDescent="0.35">
      <c r="A30" s="72">
        <v>577</v>
      </c>
      <c r="B30" s="143" t="s">
        <v>78</v>
      </c>
      <c r="C30" s="143" t="s">
        <v>820</v>
      </c>
      <c r="D30" s="143" t="s">
        <v>427</v>
      </c>
      <c r="E30" s="72" t="s">
        <v>821</v>
      </c>
      <c r="F30" s="72" t="s">
        <v>389</v>
      </c>
      <c r="G30" s="141" t="s">
        <v>822</v>
      </c>
      <c r="H30" s="72">
        <v>4</v>
      </c>
      <c r="I30" s="72">
        <v>8</v>
      </c>
      <c r="J30" s="142" t="s">
        <v>655</v>
      </c>
      <c r="K30" s="72" t="b">
        <v>0</v>
      </c>
    </row>
    <row r="31" spans="1:11" x14ac:dyDescent="0.35">
      <c r="A31" s="72">
        <v>582</v>
      </c>
      <c r="B31" s="143" t="s">
        <v>78</v>
      </c>
      <c r="C31" s="143" t="s">
        <v>833</v>
      </c>
      <c r="D31" s="143" t="s">
        <v>255</v>
      </c>
      <c r="E31" s="72" t="s">
        <v>834</v>
      </c>
      <c r="F31" s="72" t="s">
        <v>389</v>
      </c>
      <c r="G31" s="141" t="s">
        <v>835</v>
      </c>
      <c r="H31" s="72">
        <v>3</v>
      </c>
      <c r="I31" s="72">
        <v>4</v>
      </c>
      <c r="J31" s="142" t="s">
        <v>683</v>
      </c>
      <c r="K31" s="72" t="b">
        <v>0</v>
      </c>
    </row>
    <row r="32" spans="1:11" x14ac:dyDescent="0.35">
      <c r="A32" s="72">
        <v>583</v>
      </c>
      <c r="B32" s="143" t="s">
        <v>78</v>
      </c>
      <c r="C32" s="143" t="s">
        <v>836</v>
      </c>
      <c r="D32" s="143" t="s">
        <v>242</v>
      </c>
      <c r="E32" s="72" t="s">
        <v>837</v>
      </c>
      <c r="F32" s="72" t="s">
        <v>389</v>
      </c>
      <c r="G32" s="141" t="s">
        <v>838</v>
      </c>
      <c r="H32" s="72">
        <v>2</v>
      </c>
      <c r="I32" s="72">
        <v>4</v>
      </c>
      <c r="J32" s="142" t="s">
        <v>655</v>
      </c>
      <c r="K32" s="72" t="b">
        <v>0</v>
      </c>
    </row>
    <row r="33" spans="1:11" x14ac:dyDescent="0.35">
      <c r="A33" s="72">
        <v>584</v>
      </c>
      <c r="B33" s="143" t="s">
        <v>78</v>
      </c>
      <c r="C33" s="143" t="s">
        <v>839</v>
      </c>
      <c r="D33" s="143" t="s">
        <v>427</v>
      </c>
      <c r="E33" s="72" t="s">
        <v>840</v>
      </c>
      <c r="F33" s="72" t="s">
        <v>389</v>
      </c>
      <c r="G33" s="141" t="s">
        <v>713</v>
      </c>
      <c r="H33" s="72">
        <v>3</v>
      </c>
      <c r="I33" s="72">
        <v>4</v>
      </c>
      <c r="J33" s="142" t="s">
        <v>642</v>
      </c>
      <c r="K33" s="72" t="b">
        <v>0</v>
      </c>
    </row>
    <row r="34" spans="1:11" x14ac:dyDescent="0.35">
      <c r="A34" s="72">
        <v>585</v>
      </c>
      <c r="B34" s="143" t="s">
        <v>78</v>
      </c>
      <c r="C34" s="143" t="s">
        <v>841</v>
      </c>
      <c r="D34" s="143" t="s">
        <v>427</v>
      </c>
      <c r="E34" s="72" t="s">
        <v>842</v>
      </c>
      <c r="F34" s="72" t="s">
        <v>389</v>
      </c>
      <c r="G34" s="141" t="s">
        <v>843</v>
      </c>
      <c r="H34" s="72">
        <v>4</v>
      </c>
      <c r="I34" s="72">
        <v>5</v>
      </c>
      <c r="J34" s="142" t="s">
        <v>655</v>
      </c>
      <c r="K34" s="72" t="b">
        <v>0</v>
      </c>
    </row>
    <row r="35" spans="1:11" x14ac:dyDescent="0.35">
      <c r="A35" s="72">
        <v>587</v>
      </c>
      <c r="B35" s="143" t="s">
        <v>78</v>
      </c>
      <c r="C35" s="143" t="s">
        <v>442</v>
      </c>
      <c r="D35" s="143" t="s">
        <v>250</v>
      </c>
      <c r="E35" s="72" t="s">
        <v>847</v>
      </c>
      <c r="F35" s="72" t="s">
        <v>389</v>
      </c>
      <c r="G35" s="141" t="s">
        <v>848</v>
      </c>
      <c r="H35" s="72">
        <v>2</v>
      </c>
      <c r="I35" s="72">
        <v>3</v>
      </c>
      <c r="J35" s="142" t="s">
        <v>655</v>
      </c>
      <c r="K35" s="72" t="b">
        <v>0</v>
      </c>
    </row>
    <row r="36" spans="1:11" x14ac:dyDescent="0.35">
      <c r="A36" s="72">
        <v>589</v>
      </c>
      <c r="B36" s="143" t="s">
        <v>78</v>
      </c>
      <c r="C36" s="143" t="s">
        <v>851</v>
      </c>
      <c r="D36" s="143" t="s">
        <v>483</v>
      </c>
      <c r="E36" s="72" t="s">
        <v>852</v>
      </c>
      <c r="F36" s="72" t="s">
        <v>389</v>
      </c>
      <c r="G36" s="141" t="s">
        <v>853</v>
      </c>
      <c r="H36" s="72">
        <v>4</v>
      </c>
      <c r="I36" s="72">
        <v>5</v>
      </c>
      <c r="J36" s="142" t="s">
        <v>655</v>
      </c>
      <c r="K36" s="72" t="b">
        <v>0</v>
      </c>
    </row>
    <row r="37" spans="1:11" x14ac:dyDescent="0.35">
      <c r="A37" s="72">
        <v>590</v>
      </c>
      <c r="B37" s="143" t="s">
        <v>78</v>
      </c>
      <c r="C37" s="143" t="s">
        <v>854</v>
      </c>
      <c r="D37" s="143" t="s">
        <v>483</v>
      </c>
      <c r="E37" s="72" t="s">
        <v>855</v>
      </c>
      <c r="F37" s="72" t="s">
        <v>389</v>
      </c>
      <c r="G37" s="141" t="s">
        <v>850</v>
      </c>
      <c r="H37" s="72">
        <v>3</v>
      </c>
      <c r="I37" s="72">
        <v>9</v>
      </c>
      <c r="J37" s="142" t="s">
        <v>317</v>
      </c>
      <c r="K37" s="72" t="b">
        <v>0</v>
      </c>
    </row>
    <row r="38" spans="1:11" x14ac:dyDescent="0.35">
      <c r="A38" s="72">
        <v>595</v>
      </c>
      <c r="B38" s="143" t="s">
        <v>78</v>
      </c>
      <c r="C38" s="143" t="s">
        <v>868</v>
      </c>
      <c r="D38" s="143" t="s">
        <v>869</v>
      </c>
      <c r="E38" s="72" t="s">
        <v>870</v>
      </c>
      <c r="F38" s="72" t="s">
        <v>389</v>
      </c>
      <c r="G38" s="72" t="s">
        <v>871</v>
      </c>
      <c r="H38" s="72">
        <v>2</v>
      </c>
      <c r="I38" s="72">
        <v>8</v>
      </c>
      <c r="J38" s="142" t="s">
        <v>745</v>
      </c>
      <c r="K38" s="72" t="b">
        <v>0</v>
      </c>
    </row>
    <row r="39" spans="1:11" x14ac:dyDescent="0.35">
      <c r="A39" s="72">
        <v>599</v>
      </c>
      <c r="B39" s="143" t="s">
        <v>78</v>
      </c>
      <c r="C39" s="143" t="s">
        <v>252</v>
      </c>
      <c r="D39" s="143" t="s">
        <v>427</v>
      </c>
      <c r="E39" s="72" t="s">
        <v>882</v>
      </c>
      <c r="F39" s="72" t="s">
        <v>389</v>
      </c>
      <c r="G39" s="141" t="s">
        <v>883</v>
      </c>
      <c r="H39" s="72">
        <v>5</v>
      </c>
      <c r="I39" s="72">
        <v>8</v>
      </c>
      <c r="J39" s="142" t="s">
        <v>884</v>
      </c>
      <c r="K39" s="72" t="b">
        <v>0</v>
      </c>
    </row>
    <row r="40" spans="1:11" x14ac:dyDescent="0.35">
      <c r="A40" s="72">
        <v>602</v>
      </c>
      <c r="B40" s="143" t="s">
        <v>78</v>
      </c>
      <c r="C40" s="143" t="s">
        <v>888</v>
      </c>
      <c r="D40" s="143" t="s">
        <v>450</v>
      </c>
      <c r="E40" s="72" t="s">
        <v>889</v>
      </c>
      <c r="F40" s="72" t="s">
        <v>389</v>
      </c>
      <c r="G40" s="72" t="s">
        <v>693</v>
      </c>
      <c r="H40" s="72">
        <v>1</v>
      </c>
      <c r="I40" s="72">
        <v>3</v>
      </c>
      <c r="J40" s="142" t="s">
        <v>688</v>
      </c>
      <c r="K40" s="72" t="b">
        <v>0</v>
      </c>
    </row>
    <row r="41" spans="1:11" x14ac:dyDescent="0.35">
      <c r="A41" s="72">
        <v>608</v>
      </c>
      <c r="B41" s="143" t="s">
        <v>78</v>
      </c>
      <c r="C41" s="143" t="s">
        <v>906</v>
      </c>
      <c r="D41" s="143" t="s">
        <v>502</v>
      </c>
      <c r="E41" s="72" t="s">
        <v>907</v>
      </c>
      <c r="F41" s="72" t="s">
        <v>389</v>
      </c>
      <c r="G41" s="141" t="s">
        <v>908</v>
      </c>
      <c r="H41" s="72">
        <v>1</v>
      </c>
      <c r="I41" s="72">
        <v>4</v>
      </c>
      <c r="J41" s="142" t="s">
        <v>683</v>
      </c>
      <c r="K41" s="72" t="b">
        <v>0</v>
      </c>
    </row>
    <row r="42" spans="1:11" x14ac:dyDescent="0.35">
      <c r="A42" s="72">
        <v>618</v>
      </c>
      <c r="B42" s="143" t="s">
        <v>78</v>
      </c>
      <c r="C42" s="143" t="s">
        <v>925</v>
      </c>
      <c r="D42" s="143" t="s">
        <v>483</v>
      </c>
      <c r="E42" s="72" t="s">
        <v>926</v>
      </c>
      <c r="F42" s="72" t="s">
        <v>389</v>
      </c>
      <c r="G42" s="141" t="s">
        <v>927</v>
      </c>
      <c r="H42" s="72">
        <v>2</v>
      </c>
      <c r="I42" s="72">
        <v>5</v>
      </c>
      <c r="J42" s="142" t="s">
        <v>655</v>
      </c>
      <c r="K42" s="72" t="b">
        <v>0</v>
      </c>
    </row>
    <row r="43" spans="1:11" x14ac:dyDescent="0.35">
      <c r="A43" s="72">
        <v>619</v>
      </c>
      <c r="B43" s="143" t="s">
        <v>78</v>
      </c>
      <c r="C43" s="143" t="s">
        <v>928</v>
      </c>
      <c r="D43" s="143" t="s">
        <v>248</v>
      </c>
      <c r="E43" s="72" t="s">
        <v>929</v>
      </c>
      <c r="F43" s="72" t="s">
        <v>389</v>
      </c>
      <c r="G43" s="72" t="s">
        <v>930</v>
      </c>
      <c r="H43" s="142">
        <v>1</v>
      </c>
      <c r="I43" s="72">
        <v>2</v>
      </c>
      <c r="J43" s="142" t="s">
        <v>642</v>
      </c>
      <c r="K43" s="72" t="b">
        <v>0</v>
      </c>
    </row>
    <row r="44" spans="1:11" x14ac:dyDescent="0.35">
      <c r="A44" s="72">
        <v>621</v>
      </c>
      <c r="B44" s="143" t="s">
        <v>78</v>
      </c>
      <c r="C44" s="143" t="s">
        <v>934</v>
      </c>
      <c r="D44" s="143" t="s">
        <v>301</v>
      </c>
      <c r="E44" s="72" t="s">
        <v>935</v>
      </c>
      <c r="F44" s="72"/>
      <c r="G44" s="72" t="s">
        <v>936</v>
      </c>
      <c r="H44" s="72">
        <v>3</v>
      </c>
      <c r="I44" s="72">
        <v>4</v>
      </c>
      <c r="J44" s="142" t="s">
        <v>655</v>
      </c>
      <c r="K44" s="72" t="b">
        <v>0</v>
      </c>
    </row>
    <row r="45" spans="1:11" x14ac:dyDescent="0.35">
      <c r="A45" s="72">
        <v>638</v>
      </c>
      <c r="B45" s="143" t="s">
        <v>78</v>
      </c>
      <c r="C45" s="143" t="s">
        <v>979</v>
      </c>
      <c r="D45" s="143" t="s">
        <v>294</v>
      </c>
      <c r="E45" s="72" t="s">
        <v>980</v>
      </c>
      <c r="F45" s="72">
        <v>3108584907</v>
      </c>
      <c r="G45" s="72" t="s">
        <v>981</v>
      </c>
      <c r="H45" s="168">
        <v>2</v>
      </c>
      <c r="I45" s="168">
        <v>9</v>
      </c>
      <c r="J45" s="142" t="s">
        <v>316</v>
      </c>
      <c r="K45" s="72" t="b">
        <v>0</v>
      </c>
    </row>
    <row r="46" spans="1:11" x14ac:dyDescent="0.35">
      <c r="A46" s="72">
        <v>640</v>
      </c>
      <c r="B46" s="143" t="s">
        <v>78</v>
      </c>
      <c r="C46" s="143" t="s">
        <v>982</v>
      </c>
      <c r="D46" s="143" t="s">
        <v>250</v>
      </c>
      <c r="E46" s="72" t="s">
        <v>983</v>
      </c>
      <c r="F46" s="72" t="s">
        <v>389</v>
      </c>
      <c r="G46" s="72" t="s">
        <v>984</v>
      </c>
      <c r="H46" s="146">
        <v>10</v>
      </c>
      <c r="I46" s="72">
        <v>3</v>
      </c>
      <c r="J46" s="142" t="s">
        <v>655</v>
      </c>
      <c r="K46" s="72" t="b">
        <v>0</v>
      </c>
    </row>
    <row r="47" spans="1:11" x14ac:dyDescent="0.35">
      <c r="A47" s="72">
        <v>646</v>
      </c>
      <c r="B47" s="143" t="s">
        <v>78</v>
      </c>
      <c r="C47" s="143" t="s">
        <v>998</v>
      </c>
      <c r="D47" s="143" t="s">
        <v>427</v>
      </c>
      <c r="E47" s="72" t="s">
        <v>999</v>
      </c>
      <c r="F47" s="72" t="s">
        <v>389</v>
      </c>
      <c r="G47" s="72" t="s">
        <v>1000</v>
      </c>
      <c r="H47" s="72">
        <v>6</v>
      </c>
      <c r="I47" s="146">
        <v>3</v>
      </c>
      <c r="J47" s="142" t="s">
        <v>642</v>
      </c>
      <c r="K47" s="72" t="b">
        <v>0</v>
      </c>
    </row>
    <row r="48" spans="1:11" x14ac:dyDescent="0.35">
      <c r="A48" s="72">
        <v>655</v>
      </c>
      <c r="B48" s="143" t="s">
        <v>78</v>
      </c>
      <c r="C48" s="143" t="s">
        <v>1017</v>
      </c>
      <c r="D48" s="143" t="s">
        <v>250</v>
      </c>
      <c r="E48" s="145" t="s">
        <v>1018</v>
      </c>
      <c r="F48" s="72">
        <v>7580118</v>
      </c>
      <c r="G48" s="72" t="s">
        <v>1014</v>
      </c>
      <c r="H48" s="72">
        <v>1</v>
      </c>
      <c r="I48" s="72">
        <v>3</v>
      </c>
      <c r="J48" s="142" t="s">
        <v>642</v>
      </c>
      <c r="K48" s="72" t="b">
        <v>0</v>
      </c>
    </row>
    <row r="49" spans="1:11" x14ac:dyDescent="0.35">
      <c r="A49" s="72">
        <v>664</v>
      </c>
      <c r="B49" s="143" t="s">
        <v>78</v>
      </c>
      <c r="C49" s="143" t="s">
        <v>937</v>
      </c>
      <c r="D49" s="143" t="s">
        <v>244</v>
      </c>
      <c r="E49" s="145" t="s">
        <v>1038</v>
      </c>
      <c r="F49" s="72">
        <v>3158464998</v>
      </c>
      <c r="G49" s="72" t="s">
        <v>1024</v>
      </c>
      <c r="H49" s="72">
        <v>4</v>
      </c>
      <c r="I49" s="72">
        <v>5</v>
      </c>
      <c r="J49" s="142" t="s">
        <v>655</v>
      </c>
      <c r="K49" s="72" t="b">
        <v>0</v>
      </c>
    </row>
    <row r="50" spans="1:11" x14ac:dyDescent="0.35">
      <c r="A50" s="72">
        <v>680</v>
      </c>
      <c r="B50" s="143" t="s">
        <v>78</v>
      </c>
      <c r="C50" s="143" t="s">
        <v>572</v>
      </c>
      <c r="D50" s="143" t="s">
        <v>250</v>
      </c>
      <c r="E50" s="145" t="s">
        <v>1079</v>
      </c>
      <c r="F50" s="54" t="s">
        <v>389</v>
      </c>
      <c r="G50" s="72" t="s">
        <v>1077</v>
      </c>
      <c r="H50" s="72">
        <v>8</v>
      </c>
      <c r="I50" s="146">
        <v>4</v>
      </c>
      <c r="J50" s="142" t="s">
        <v>642</v>
      </c>
      <c r="K50" s="72" t="b">
        <v>0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Resumen Almacen</vt:lpstr>
      <vt:lpstr>SP</vt:lpstr>
      <vt:lpstr>IMPRESION TO - RO</vt:lpstr>
      <vt:lpstr>Lista SC</vt:lpstr>
      <vt:lpstr>Informacion Enlaces</vt:lpstr>
      <vt:lpstr>Información CO</vt:lpstr>
      <vt:lpstr>Servi</vt:lpstr>
      <vt:lpstr>RO Envia</vt:lpstr>
      <vt:lpstr>Ajuste</vt:lpstr>
      <vt:lpstr>Inter</vt:lpstr>
      <vt:lpstr>CO</vt:lpstr>
      <vt:lpstr>TO</vt:lpstr>
      <vt:lpstr>'IMPRESION TO - RO'!Área_de_impresión</vt:lpstr>
      <vt:lpstr>'Informacion Enlaces'!Área_de_impresión</vt:lpstr>
      <vt:lpstr>'Resumen Almacen'!Área_de_impresión</vt:lpstr>
      <vt:lpstr>TO!Área_de_impresión</vt:lpstr>
    </vt:vector>
  </TitlesOfParts>
  <Manager/>
  <Company>Oriflame de Colombia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acharry</dc:creator>
  <cp:keywords/>
  <dc:description/>
  <cp:lastModifiedBy>Bernal, Sebastian</cp:lastModifiedBy>
  <cp:revision/>
  <dcterms:created xsi:type="dcterms:W3CDTF">2011-01-05T20:22:18Z</dcterms:created>
  <dcterms:modified xsi:type="dcterms:W3CDTF">2024-06-19T19:24:15Z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29aa55-c717-49c7-96ad-42e953bc7712_Enabled">
    <vt:lpwstr>true</vt:lpwstr>
  </property>
  <property fmtid="{D5CDD505-2E9C-101B-9397-08002B2CF9AE}" pid="3" name="MSIP_Label_b029aa55-c717-49c7-96ad-42e953bc7712_SetDate">
    <vt:lpwstr>2021-06-25T21:55:06Z</vt:lpwstr>
  </property>
  <property fmtid="{D5CDD505-2E9C-101B-9397-08002B2CF9AE}" pid="4" name="MSIP_Label_b029aa55-c717-49c7-96ad-42e953bc7712_Method">
    <vt:lpwstr>Standard</vt:lpwstr>
  </property>
  <property fmtid="{D5CDD505-2E9C-101B-9397-08002B2CF9AE}" pid="5" name="MSIP_Label_b029aa55-c717-49c7-96ad-42e953bc7712_Name">
    <vt:lpwstr>b029aa55-c717-49c7-96ad-42e953bc7712</vt:lpwstr>
  </property>
  <property fmtid="{D5CDD505-2E9C-101B-9397-08002B2CF9AE}" pid="6" name="MSIP_Label_b029aa55-c717-49c7-96ad-42e953bc7712_SiteId">
    <vt:lpwstr>e46bc88e-1a4b-44ff-a158-1b9f7eb4561e</vt:lpwstr>
  </property>
  <property fmtid="{D5CDD505-2E9C-101B-9397-08002B2CF9AE}" pid="7" name="MSIP_Label_b029aa55-c717-49c7-96ad-42e953bc7712_ActionId">
    <vt:lpwstr/>
  </property>
  <property fmtid="{D5CDD505-2E9C-101B-9397-08002B2CF9AE}" pid="8" name="MSIP_Label_b029aa55-c717-49c7-96ad-42e953bc7712_ContentBits">
    <vt:lpwstr>0</vt:lpwstr>
  </property>
</Properties>
</file>